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ackupFile="1" defaultThemeVersion="124226"/>
  <bookViews>
    <workbookView xWindow="30" yWindow="225" windowWidth="18540" windowHeight="10965" tabRatio="903" activeTab="1"/>
  </bookViews>
  <sheets>
    <sheet name="Schedule-1" sheetId="70" r:id="rId1"/>
    <sheet name="Schedule-2" sheetId="84" r:id="rId2"/>
    <sheet name="Schedule-3" sheetId="78" r:id="rId3"/>
    <sheet name="Schedule No. 4" sheetId="85" r:id="rId4"/>
    <sheet name="Tabelle1" sheetId="83" r:id="rId5"/>
  </sheets>
  <definedNames>
    <definedName name="_xlnm.Print_Area" localSheetId="3">'Schedule No. 4'!$A$1:$F$98</definedName>
    <definedName name="_xlnm.Print_Area" localSheetId="0">'Schedule-1'!$A$1:$G$90</definedName>
    <definedName name="_xlnm.Print_Area" localSheetId="1">'Schedule-2'!$A$1:$H$90</definedName>
    <definedName name="_xlnm.Print_Titles" localSheetId="3">'Schedule No. 4'!$4:$8</definedName>
    <definedName name="_xlnm.Print_Titles" localSheetId="0">'Schedule-1'!$1:$5</definedName>
    <definedName name="_xlnm.Print_Titles" localSheetId="1">'Schedule-2'!$1:$5</definedName>
    <definedName name="_xlnm.Print_Titles" localSheetId="2">'Schedule-3'!$1:$5</definedName>
  </definedNames>
  <calcPr calcId="144525"/>
</workbook>
</file>

<file path=xl/calcChain.xml><?xml version="1.0" encoding="utf-8"?>
<calcChain xmlns="http://schemas.openxmlformats.org/spreadsheetml/2006/main">
  <c r="B50" i="85" l="1"/>
  <c r="B51" i="85"/>
  <c r="B52" i="85"/>
  <c r="B53" i="85"/>
  <c r="B54" i="85"/>
  <c r="B55" i="85"/>
  <c r="B56" i="85"/>
  <c r="B57" i="85"/>
  <c r="B58" i="85"/>
  <c r="B59" i="85"/>
  <c r="B60" i="85"/>
  <c r="B61" i="85"/>
  <c r="D8" i="84"/>
  <c r="D10" i="84"/>
  <c r="D12" i="84"/>
  <c r="D14" i="84"/>
  <c r="D15" i="84"/>
  <c r="D17" i="84"/>
  <c r="D18" i="84"/>
  <c r="D20" i="84"/>
  <c r="D21" i="84"/>
  <c r="D23" i="84"/>
  <c r="D34" i="84"/>
  <c r="D36" i="84"/>
  <c r="D44" i="84"/>
  <c r="D46" i="84"/>
  <c r="D47" i="84"/>
  <c r="D48" i="84"/>
  <c r="D49" i="84"/>
  <c r="D51" i="84"/>
  <c r="D52" i="84"/>
  <c r="D53" i="84"/>
  <c r="D54" i="84"/>
  <c r="D56" i="84"/>
  <c r="D57" i="84"/>
  <c r="D58" i="84"/>
  <c r="D59" i="84"/>
  <c r="D61" i="84"/>
  <c r="D62" i="84"/>
  <c r="D63" i="84"/>
  <c r="D65" i="84"/>
  <c r="D66" i="84"/>
  <c r="D67" i="84"/>
  <c r="D68" i="84"/>
  <c r="D69" i="84"/>
  <c r="D70" i="84"/>
  <c r="D71" i="84"/>
  <c r="D72" i="84"/>
  <c r="D73" i="84"/>
  <c r="D74" i="84"/>
  <c r="D75" i="84"/>
  <c r="D76" i="84"/>
  <c r="D77" i="84"/>
  <c r="D78" i="84"/>
  <c r="D79" i="84"/>
  <c r="D80" i="84"/>
  <c r="D81" i="84"/>
  <c r="D83" i="84"/>
  <c r="D84" i="84"/>
  <c r="D85" i="84"/>
  <c r="B7" i="84"/>
  <c r="B8" i="84"/>
  <c r="B9" i="84"/>
  <c r="B10" i="84"/>
  <c r="B11" i="84"/>
  <c r="B12" i="84"/>
  <c r="B13" i="84"/>
  <c r="B14" i="84"/>
  <c r="B15" i="84"/>
  <c r="B16" i="84"/>
  <c r="B17" i="84"/>
  <c r="E40" i="70"/>
  <c r="D40" i="84" s="1"/>
  <c r="E39" i="70"/>
  <c r="D39" i="84" s="1"/>
  <c r="E32" i="70"/>
  <c r="D32" i="84" s="1"/>
  <c r="E30" i="70"/>
  <c r="D30" i="84" s="1"/>
  <c r="E28" i="70"/>
  <c r="D28" i="84" s="1"/>
  <c r="E26" i="70"/>
  <c r="D26" i="84" s="1"/>
  <c r="E29" i="70" l="1"/>
  <c r="D29" i="84" s="1"/>
  <c r="D73" i="85" l="1"/>
  <c r="G63" i="85"/>
  <c r="G57" i="85"/>
  <c r="G54" i="85"/>
  <c r="G52" i="85"/>
  <c r="G48" i="85"/>
  <c r="G43" i="85"/>
  <c r="G37" i="85"/>
  <c r="G31" i="85"/>
  <c r="G25" i="85"/>
  <c r="G64" i="85" l="1"/>
  <c r="H66" i="85" s="1"/>
  <c r="D70" i="85" s="1"/>
  <c r="E33" i="70" l="1"/>
  <c r="D33" i="84" s="1"/>
  <c r="E31" i="70"/>
  <c r="D31" i="84" s="1"/>
  <c r="E27" i="70"/>
  <c r="D27" i="84" s="1"/>
  <c r="E42" i="70"/>
  <c r="D42" i="84" s="1"/>
  <c r="E37" i="70"/>
  <c r="D37" i="84" s="1"/>
  <c r="E35" i="70"/>
  <c r="D35" i="84" s="1"/>
  <c r="E24" i="70"/>
  <c r="D24" i="84" s="1"/>
</calcChain>
</file>

<file path=xl/sharedStrings.xml><?xml version="1.0" encoding="utf-8"?>
<sst xmlns="http://schemas.openxmlformats.org/spreadsheetml/2006/main" count="646" uniqueCount="290">
  <si>
    <t>Description</t>
  </si>
  <si>
    <t>Item</t>
  </si>
  <si>
    <t>Unit</t>
  </si>
  <si>
    <t>Schedule No. 3. Design Services</t>
  </si>
  <si>
    <t>Bidders shall enter a code representing the country of origin of all imported plant and equipment.</t>
  </si>
  <si>
    <t>1</t>
  </si>
  <si>
    <t>2</t>
  </si>
  <si>
    <t>Documentation</t>
  </si>
  <si>
    <t>10</t>
  </si>
  <si>
    <t>Miscellaneous</t>
  </si>
  <si>
    <t>1.1.1</t>
  </si>
  <si>
    <t>1.1</t>
  </si>
  <si>
    <t>1.2</t>
  </si>
  <si>
    <t>1.2.1</t>
  </si>
  <si>
    <t>1.3</t>
  </si>
  <si>
    <t>1.4</t>
  </si>
  <si>
    <t>1.5</t>
  </si>
  <si>
    <t>km</t>
  </si>
  <si>
    <t>5.2</t>
  </si>
  <si>
    <t>7.1</t>
  </si>
  <si>
    <t>7.2</t>
  </si>
  <si>
    <t>7.3</t>
  </si>
  <si>
    <t>4.1</t>
  </si>
  <si>
    <t>4.2</t>
  </si>
  <si>
    <t>Earthing type A</t>
  </si>
  <si>
    <t>Earthing type B</t>
  </si>
  <si>
    <t>Earthing type C</t>
  </si>
  <si>
    <t>Bird diverters</t>
  </si>
  <si>
    <t>Earthing type D (If required by specific soil conditions)</t>
  </si>
  <si>
    <t>Bird guard</t>
  </si>
  <si>
    <t>Quantity
(1)</t>
  </si>
  <si>
    <t>10.1</t>
  </si>
  <si>
    <t>10.2</t>
  </si>
  <si>
    <t>Survey Work</t>
  </si>
  <si>
    <t>Survey and soil investigation works</t>
  </si>
  <si>
    <t>Fusion splicer OPGW (tools)</t>
  </si>
  <si>
    <t>Route km</t>
  </si>
  <si>
    <t>Detailed line design including plan and profiles; conductor, earthwire and OPGW sag tension calculations; tower spotting, establishment of line schedule; Design of insulator strings, OPGW and earthwire attachments</t>
  </si>
  <si>
    <t>Establishment of as-built drawings, manuals and all requested documents as per specifications</t>
  </si>
  <si>
    <t>Tower type "1D25"</t>
  </si>
  <si>
    <t>Aircraft warning spheres</t>
  </si>
  <si>
    <t>Set of temporary earthing equipment, as described in Annex 16-1</t>
  </si>
  <si>
    <t>set</t>
  </si>
  <si>
    <r>
      <t>Country of origin</t>
    </r>
    <r>
      <rPr>
        <b/>
        <vertAlign val="superscript"/>
        <sz val="9"/>
        <rFont val="Arial"/>
        <family val="2"/>
      </rPr>
      <t>1</t>
    </r>
  </si>
  <si>
    <r>
      <t>Total Price</t>
    </r>
    <r>
      <rPr>
        <vertAlign val="superscript"/>
        <sz val="9"/>
        <rFont val="Arial"/>
        <family val="2"/>
      </rPr>
      <t>1</t>
    </r>
  </si>
  <si>
    <r>
      <t>Unit Price</t>
    </r>
    <r>
      <rPr>
        <vertAlign val="superscript"/>
        <sz val="9"/>
        <rFont val="Arial"/>
        <family val="2"/>
      </rPr>
      <t>1</t>
    </r>
  </si>
  <si>
    <t>Phase conductor, earthwire and OPGW cable, complete with repair sleeves and joints</t>
  </si>
  <si>
    <t>OPGW sets, complete with all accessories, incl. armour rods and earth bounds</t>
  </si>
  <si>
    <t>Dampers</t>
  </si>
  <si>
    <t>Aerial Markers</t>
  </si>
  <si>
    <t>Tower Earthing</t>
  </si>
  <si>
    <t>Mandatory Spare Parts and Tools</t>
  </si>
  <si>
    <t>Single suspension string, 70 kN (including insulators, fittings, suspension clamp)</t>
  </si>
  <si>
    <t>Single suspension string, heavy 120 kN (including insulators, fittings, suspension clamp)</t>
  </si>
  <si>
    <t>Single tension string, 120 kN (including insulators, jumper, fittings, tension clamp)</t>
  </si>
  <si>
    <t>Terminal ground resistance tester (tools)</t>
  </si>
  <si>
    <t>In accordance with specifications in Bid Data Sheet under ITB 19.1.</t>
  </si>
  <si>
    <t>Transport of the material and equipment supplied from Employer's Country</t>
  </si>
  <si>
    <t>Insurance of material and equipment supplied from Employer's Country during transport</t>
  </si>
  <si>
    <t>Local Currency Portion 
[BDT]
(3)</t>
  </si>
  <si>
    <t>Tower type "1D1"</t>
  </si>
  <si>
    <t>Tower type "1DT6"</t>
  </si>
  <si>
    <t>Per set of three</t>
  </si>
  <si>
    <t>Auxiliary Crossarm for tower type 1DT6</t>
  </si>
  <si>
    <t>7.4</t>
  </si>
  <si>
    <t>9</t>
  </si>
  <si>
    <t>9.1</t>
  </si>
  <si>
    <t>9.2</t>
  </si>
  <si>
    <t>9.3</t>
  </si>
  <si>
    <t>9.4</t>
  </si>
  <si>
    <t>9.5</t>
  </si>
  <si>
    <t>9.6</t>
  </si>
  <si>
    <t>9.7</t>
  </si>
  <si>
    <t>9.8</t>
  </si>
  <si>
    <t>9.9</t>
  </si>
  <si>
    <t>9.10</t>
  </si>
  <si>
    <t>9.12</t>
  </si>
  <si>
    <t>9.13</t>
  </si>
  <si>
    <t>9.14</t>
  </si>
  <si>
    <t>Span-Phase</t>
  </si>
  <si>
    <t>Air craft obstruction lights solar powered complete with lamps, solar, panels, batteries, control equipment cables, support framework, tower work platform etc.</t>
  </si>
  <si>
    <t>Tower Paint</t>
  </si>
  <si>
    <t>(a)</t>
    <phoneticPr fontId="4"/>
  </si>
  <si>
    <t>per tower</t>
  </si>
  <si>
    <t>(b)</t>
  </si>
  <si>
    <t>(c)</t>
    <phoneticPr fontId="4"/>
  </si>
  <si>
    <t>Counterweights for 120kN suspension insulator sets complete with yoke plate attachment bolts to be used for 1D1 towers:</t>
  </si>
  <si>
    <t>Span</t>
  </si>
  <si>
    <t>Galvanized tower steel</t>
  </si>
  <si>
    <t>Fabricated</t>
  </si>
  <si>
    <t>ton</t>
  </si>
  <si>
    <t>Non-fabricated</t>
  </si>
  <si>
    <t>Tower Paint and Counterweights</t>
  </si>
  <si>
    <t>OPGW joint box</t>
  </si>
  <si>
    <t>9.15</t>
  </si>
  <si>
    <t>9.16</t>
  </si>
  <si>
    <t>9.17</t>
  </si>
  <si>
    <t>each</t>
  </si>
  <si>
    <t>10.3</t>
  </si>
  <si>
    <t>10.4</t>
  </si>
  <si>
    <t>9.11</t>
  </si>
  <si>
    <t>CIP
(2)</t>
  </si>
  <si>
    <t>per wire</t>
  </si>
  <si>
    <t>1.6</t>
  </si>
  <si>
    <t>set of six</t>
  </si>
  <si>
    <t>Bird guards</t>
  </si>
  <si>
    <t>(a)</t>
    <phoneticPr fontId="4"/>
  </si>
  <si>
    <t>(c)</t>
  </si>
  <si>
    <r>
      <t>EXW Total Price</t>
    </r>
    <r>
      <rPr>
        <b/>
        <vertAlign val="superscript"/>
        <sz val="9"/>
        <rFont val="Arial"/>
        <family val="2"/>
      </rPr>
      <t>1</t>
    </r>
    <r>
      <rPr>
        <b/>
        <sz val="9"/>
        <rFont val="Arial"/>
        <family val="2"/>
      </rPr>
      <t xml:space="preserve"> 
(1) x (2)</t>
    </r>
  </si>
  <si>
    <r>
      <t>EXW Total Price</t>
    </r>
    <r>
      <rPr>
        <b/>
        <vertAlign val="superscript"/>
        <sz val="9"/>
        <rFont val="Arial"/>
        <family val="2"/>
      </rPr>
      <t>1</t>
    </r>
    <r>
      <rPr>
        <b/>
        <sz val="9"/>
        <rFont val="Arial"/>
        <family val="2"/>
      </rPr>
      <t xml:space="preserve"> 
(1) x (3)</t>
    </r>
  </si>
  <si>
    <t>Lot</t>
  </si>
  <si>
    <t>borehole</t>
  </si>
  <si>
    <t>Level 4</t>
  </si>
  <si>
    <t>2.1.1</t>
  </si>
  <si>
    <t>2.1.2</t>
  </si>
  <si>
    <t>2.1.3</t>
  </si>
  <si>
    <t>2.2.1</t>
  </si>
  <si>
    <t>2.2.2</t>
  </si>
  <si>
    <t>2.2.3</t>
  </si>
  <si>
    <t>2.3.1</t>
  </si>
  <si>
    <t>2.3.2</t>
  </si>
  <si>
    <t>2.3.3</t>
  </si>
  <si>
    <t>2.4.1</t>
  </si>
  <si>
    <t>2.4.2</t>
  </si>
  <si>
    <t>2.4.3</t>
  </si>
  <si>
    <t>per test</t>
  </si>
  <si>
    <t>Pile Integrity test</t>
  </si>
  <si>
    <t>2.5.1</t>
  </si>
  <si>
    <t>2.5.2</t>
  </si>
  <si>
    <t>2.5.3</t>
  </si>
  <si>
    <t>Supply of 132 kV double circuit towers, complete with all stubs, nuts, bolts, locking nuts, washers, phase conductors and earthwire swivels/shackles, step bolts, tower notice and identification plates, ACDs etc.</t>
  </si>
  <si>
    <t>Additional Excavation</t>
  </si>
  <si>
    <t>Additional Concrete</t>
  </si>
  <si>
    <t>Additional Reinforcement</t>
  </si>
  <si>
    <t>kg</t>
  </si>
  <si>
    <t>Additional Boring (500mm diameter)</t>
  </si>
  <si>
    <t>rm</t>
  </si>
  <si>
    <t>Additional Boring (600mm diameter)</t>
  </si>
  <si>
    <t>Additional Boring (750mm diameter)</t>
  </si>
  <si>
    <t>Sand Filling</t>
  </si>
  <si>
    <t>2.5.4</t>
  </si>
  <si>
    <t>1.7</t>
  </si>
  <si>
    <t>1.7.1</t>
  </si>
  <si>
    <t>2.1.4</t>
  </si>
  <si>
    <t>2.2.4</t>
  </si>
  <si>
    <t>2.3.4</t>
  </si>
  <si>
    <t>1.7.2</t>
  </si>
  <si>
    <t>Definition of Route km: Route km is the transmission line distance between two terminal points in plan view. 
Route km is exclusive sag and other electrical clearances, elevation differences etc. The Contractor shall incorporate all such extra costs in his unit rate.</t>
  </si>
  <si>
    <t>2.2</t>
  </si>
  <si>
    <t>a) 70kN Single Suspension Insulators Set (Suspension) - disc only</t>
  </si>
  <si>
    <t>a)70kN Single Pilot Suspension Insulators Set - disc only</t>
  </si>
  <si>
    <t>a) 120kN Single Tension Insulators Set - disc only</t>
  </si>
  <si>
    <t>a) 70kN Single Upright Low Duty Insulators Set - disc only</t>
  </si>
  <si>
    <t>a) 70kN Single Inverted Low Duty Insulators Set - disc only</t>
  </si>
  <si>
    <t xml:space="preserve"> Please specify the currency.</t>
  </si>
  <si>
    <r>
      <t>EXW Unit Price</t>
    </r>
    <r>
      <rPr>
        <b/>
        <vertAlign val="superscript"/>
        <sz val="9"/>
        <rFont val="Arial"/>
        <family val="2"/>
      </rPr>
      <t>1</t>
    </r>
    <r>
      <rPr>
        <b/>
        <sz val="9"/>
        <rFont val="Arial"/>
        <family val="2"/>
      </rPr>
      <t xml:space="preserve">
(2)</t>
    </r>
  </si>
  <si>
    <r>
      <t>EXW Unit Price</t>
    </r>
    <r>
      <rPr>
        <b/>
        <vertAlign val="superscript"/>
        <sz val="9"/>
        <rFont val="Arial"/>
        <family val="2"/>
      </rPr>
      <t>1</t>
    </r>
    <r>
      <rPr>
        <b/>
        <sz val="9"/>
        <rFont val="Arial"/>
        <family val="2"/>
      </rPr>
      <t xml:space="preserve">
(3)</t>
    </r>
  </si>
  <si>
    <t>Painting of tower having total height above GL exceeds 60m for aircraft navigation in accordance with the requirements of the Technical Specification</t>
  </si>
  <si>
    <t>Schedule No. 1. Plant and Mandatory Spare Parts Supplied from Abroad</t>
  </si>
  <si>
    <t>a) 120kN Single Suspension Insulators set (Heavy Suspension) - disc only</t>
  </si>
  <si>
    <t>Total (to Schedule No. 5. Grand Summary)</t>
  </si>
  <si>
    <t>Local 
[BDT]
(1) x (3)</t>
  </si>
  <si>
    <t xml:space="preserve"> - 40kg set</t>
  </si>
  <si>
    <t xml:space="preserve"> - 80kg set</t>
  </si>
  <si>
    <t xml:space="preserve"> - 120kg set</t>
  </si>
  <si>
    <t>One optical fibre ground wire, 48 fibres OPGW, equivalent to7 x 3.25mm GSW earthwire</t>
  </si>
  <si>
    <t>Span-phase = number of span x 6 (double circuit) or 12 (four circuit). Total quantities of dampers shall be 'Span-phase x N', where N = number of dampers for each phase in each span which shall be determined by contractor based on the design of dampers. The price quoted shall remain unchanged, even if the value of N increases during final design of the dampers and the approval thereof.</t>
  </si>
  <si>
    <t>OPGW (7 x 3.25mm GSW type earthwire equivalent) Suspension Set, complete assembly</t>
  </si>
  <si>
    <t>OPGW (7 x 3.25mm GSW type earthwire equivalent) Tension Set, complete assembly</t>
  </si>
  <si>
    <t>Vibration damper for OPGW (7 x 3.25mm GSW earthwire equivalent), One OPGW earthwire on the line.</t>
  </si>
  <si>
    <t>OPGW 48 fibres(7 x 3.25mm GSW type earthwire equivalent) suspension set</t>
  </si>
  <si>
    <t>OPGW 48 fibres (7 x 3.25mm GSW type earthwire equivalent) tension set</t>
  </si>
  <si>
    <t>Vibration damper for OPGW (7 x 3.25mm GSW type earthwire equivalent)</t>
  </si>
  <si>
    <t>Painting of tower (Reflecting Paint) up to 3 meter above epoxy coat in submerge area in accordance with the requirements of the Technical Specification</t>
  </si>
  <si>
    <t>Tower type "1D9"</t>
  </si>
  <si>
    <t>Tower type 1DT6</t>
  </si>
  <si>
    <t>Coal tar epoxy coatings on all tower steel work up to 3.0m or HFL, whichever is greater in accordance with the requirements of the Technical Specification</t>
  </si>
  <si>
    <t>Schedule No. 2. Plant and Mandatory Spare Parts Supplied within the Employer's Country</t>
  </si>
  <si>
    <t>Foreign currency in XXX</t>
  </si>
  <si>
    <t>Local currency in     BDT</t>
  </si>
  <si>
    <t>Foreign Currency Portion [XXX]
(2)</t>
  </si>
  <si>
    <t>Foreign
[XXX]
(1) x (2)</t>
  </si>
  <si>
    <r>
      <t>Unit Price</t>
    </r>
    <r>
      <rPr>
        <b/>
        <vertAlign val="superscript"/>
        <sz val="9"/>
        <rFont val="Arial"/>
        <family val="2"/>
      </rPr>
      <t>2</t>
    </r>
    <r>
      <rPr>
        <b/>
        <sz val="9"/>
        <rFont val="Arial"/>
        <family val="2"/>
      </rPr>
      <t xml:space="preserve"> 
[XXX]</t>
    </r>
  </si>
  <si>
    <r>
      <t xml:space="preserve">Conductor </t>
    </r>
    <r>
      <rPr>
        <b/>
        <sz val="9"/>
        <rFont val="Arial"/>
        <family val="2"/>
      </rPr>
      <t>ACSR HAWK</t>
    </r>
    <r>
      <rPr>
        <sz val="9"/>
        <rFont val="Arial"/>
        <family val="2"/>
      </rPr>
      <t xml:space="preserve"> type including necessary midspan joints, repair sleeves and any other accessories (Double circuit line, both circuits erected, one conductor per phase)</t>
    </r>
  </si>
  <si>
    <t>b) 70kN Single Suspension Insulators Fittings set for ACSR Hawk (Suspension) 
- hardware fittings only</t>
  </si>
  <si>
    <t>b) 70kN Single Pilot Suspension Insulators Fittings Set for ACSR Hawk - hardware fittings only</t>
  </si>
  <si>
    <t>b) 120kN Single Suspension Insulators Fittings Set for ACSR Hawk - hardware fittings only</t>
  </si>
  <si>
    <t>b) 120kN Single Tension Insulators Fittings Set for ACSR Hawk
- hardware fittings only</t>
  </si>
  <si>
    <t>b) 70kN Single Upright Low Duty Insulators Fittings Set for ACSR Hawk
- hardware fittings only</t>
  </si>
  <si>
    <t>b) 70kN Single Inverted low Duty Insulators Fittings Set for ACSR Hawk
- hardware fittings only</t>
  </si>
  <si>
    <t>Vibration damper for phase conductor ACSR Hawk</t>
  </si>
  <si>
    <t>Conductor ACSR Hawk type</t>
  </si>
  <si>
    <t>Insulator strings, complete with insulators and all hardware fittings including suspension clamps, tension dead ends, armour rods, arcing horn, Arcing ring etc. for ACSR Hawk conductor</t>
  </si>
  <si>
    <t>Vibration damper for ACSR Hawk conductor</t>
  </si>
  <si>
    <t>Repair sleeve for ACSR Hawk conductor</t>
  </si>
  <si>
    <t>Midspan joints for ACSR Hawk conductor</t>
  </si>
  <si>
    <t>Conductor ACSR Hawk type including necessary midspan joints, repair sleeves and any other accessories (Double circuit line, both circuits erected, one conductor per phase)</t>
  </si>
  <si>
    <t>b) 120kN Single Tension Insulators Fittings Set for ACSR Hawk 
- hardware fittings only</t>
  </si>
  <si>
    <t>b) 70kN Single Upright Low Duty Insulators Fittings Set for ACSR Hawk 
- hardware fittings only</t>
  </si>
  <si>
    <t>b) 70kN Single Inverted low Duty Insulators Fittings Set for ACSR Hawk 
- hardware fittings only</t>
  </si>
  <si>
    <t>Route-km</t>
  </si>
  <si>
    <t>Quantity</t>
  </si>
  <si>
    <t>Local Currency Portion [BDT]</t>
  </si>
  <si>
    <t>Check survey in accordance with the requirements of the technical specification, incl. Full ground survey with change of route, if any, tower plotting and preparation and submission of route maps, profile drawings, SIMM documents, etc.</t>
  </si>
  <si>
    <t>Geotechnical Investigations incl. taking samples, logging and lab testing</t>
  </si>
  <si>
    <t>Boreholes for geotechnical investigation, incl. laboratory test, borehole logs, sampling and interpretive report as per geotechnical specification</t>
  </si>
  <si>
    <t>(a)</t>
  </si>
  <si>
    <t>Level 2</t>
  </si>
  <si>
    <t>1.2.2</t>
  </si>
  <si>
    <t>Soil resistivity tests (one per tower)</t>
  </si>
  <si>
    <t>unit</t>
  </si>
  <si>
    <t>Foundations for towers including all setting out, Concrete, Reinforcement, Excavation, Pumping, Stub-Setting, Geotechnical Investigation (Level 2), Shuttering, Leveling, Timbering, supply &amp; Installation of foundation steelwork, Earthing Materials,Backfilling, approved Protective Coating &amp; site clearing etc.</t>
  </si>
  <si>
    <t>Pile Foundation for Soil Category-2</t>
  </si>
  <si>
    <t>Pile Foundation for Soil Category-3</t>
  </si>
  <si>
    <t>Pile Foundation for Soil Category-4</t>
  </si>
  <si>
    <t>NA</t>
  </si>
  <si>
    <t>Piled Foundation with 1.0m raised chimney for any Soil Category</t>
  </si>
  <si>
    <t>2.1.5</t>
  </si>
  <si>
    <t>Piled Foundation with 2.0m raised chimney for any Soil Category</t>
  </si>
  <si>
    <t>2.2.5</t>
  </si>
  <si>
    <t>2.3.5</t>
  </si>
  <si>
    <t>2.4.4</t>
  </si>
  <si>
    <t>2.4.5</t>
  </si>
  <si>
    <t>2.5.5</t>
  </si>
  <si>
    <t>3.1.1</t>
  </si>
  <si>
    <t>Testing of Foundations</t>
  </si>
  <si>
    <t>Supply (incl. Foundation, steel works), install and test foundation  for pad &amp; chimney type foundation to prove compliance with Technical specification, payment for successful test only</t>
  </si>
  <si>
    <t>Uplift test</t>
  </si>
  <si>
    <t>Compression test</t>
  </si>
  <si>
    <t>Individual Pile test including supply,install and test to prove compliance with technical specification, payment for successful test only (applicable for all tower types selected by the Employer's Engineer):</t>
  </si>
  <si>
    <t>Stringing of four circuit line, one conductors per phase, two OPGW  (length approx. Route km)</t>
  </si>
  <si>
    <t>route km</t>
  </si>
  <si>
    <t>lump sum</t>
  </si>
  <si>
    <t>General and other works and services, not mentioned before</t>
  </si>
  <si>
    <t>Painting of bottom part of towers in accordance with Section 21</t>
  </si>
  <si>
    <t>Erection of OPGW connection from terminal tower to substation Gantry/Mast</t>
  </si>
  <si>
    <t>Additional counterpoise earthing in accordance with requirement of the Technical specification</t>
  </si>
  <si>
    <t>per meter</t>
  </si>
  <si>
    <t>Miscellaneous Rates for works certified by the Engineer in accordance with method of Payment</t>
  </si>
  <si>
    <t>cu.m</t>
  </si>
  <si>
    <t>(d)</t>
  </si>
  <si>
    <t>Extra for surface resisting cement per cu.m of concrete</t>
  </si>
  <si>
    <t>(e)</t>
  </si>
  <si>
    <t>(f)</t>
  </si>
  <si>
    <t>(g)</t>
  </si>
  <si>
    <t>(h)</t>
  </si>
  <si>
    <t>Name of Bidder</t>
  </si>
  <si>
    <t>Signature of Bidder</t>
    <phoneticPr fontId="4"/>
  </si>
  <si>
    <t xml:space="preserve">1 Specify currencies in accordance with ITB 19.1 of the BDS. Create additional columns for up to a maximum of three foreign currencies, if so required.
</t>
  </si>
  <si>
    <t>2 As described in SCC 22.2.7</t>
  </si>
  <si>
    <t>Tower type "`1DL"</t>
  </si>
  <si>
    <t>3.2.1</t>
  </si>
  <si>
    <t>3.4.2</t>
  </si>
  <si>
    <t>3.3.1</t>
  </si>
  <si>
    <t>3.4.1</t>
  </si>
  <si>
    <t>3.5.1</t>
  </si>
  <si>
    <t>"Single ACSR  Hawk " (double circuit line, all circuits erected, one conductors per phase) including:
Installation of insulation strings, compressed dead-ends, compression junction sleeves, suspension clamps, Sagging and clipping, Installation of armour rods and Dampers, Pilot strings and jumpers and any other works required as per specification.</t>
  </si>
  <si>
    <t>One optical fibre ground wire, 24 fibres 7×3.25 steel earthwire equivalent OPGW shield wire, including joint box, including:Tension and semi-tension joints, suspension clamps, armour rods and dampers,Sagging and clipping, Installation of intermediate junction boxes and terminal junction boxes at substation gantries ,Earthing jumpers</t>
  </si>
  <si>
    <t>7 x 3.25mm GSW earthwire equivalent OPGW (24 fibres) inclusive of joint boxes, fixing clamps, fusion splices and connections to the joint boxes. One OPGW earthwire on the line</t>
  </si>
  <si>
    <t>Tower Type 1DT6+6.0 m</t>
  </si>
  <si>
    <t>Tower Type 1DL+9.0 m</t>
  </si>
  <si>
    <t>1.3.1</t>
  </si>
  <si>
    <t>1.4.1</t>
  </si>
  <si>
    <t>1.4.2</t>
  </si>
  <si>
    <t>1.5.1</t>
  </si>
  <si>
    <t>Tower Type 1D1+15.0 m</t>
  </si>
  <si>
    <t xml:space="preserve">Tower type 1DL </t>
  </si>
  <si>
    <t xml:space="preserve">Tower type 1D1 </t>
  </si>
  <si>
    <t xml:space="preserve">Tower type 1D25 </t>
  </si>
  <si>
    <t xml:space="preserve">Tower type 1D9 </t>
  </si>
  <si>
    <t>Tower type 1D1+15.0 m</t>
  </si>
  <si>
    <t>Tower type 1DT6+9.0 m</t>
  </si>
  <si>
    <t>Tower Type 1D25+9.0 m</t>
  </si>
  <si>
    <t>Tower Type 1DT6+9.0 m</t>
  </si>
  <si>
    <t>Tower Type 1D9+9.0 m</t>
  </si>
  <si>
    <t xml:space="preserve">Schedule No. 4 Installation and Other Services </t>
  </si>
  <si>
    <t>LILO of Ishwardi-Baghabari 132kV Double Circuit Transmission Line to Pabna Substation</t>
  </si>
  <si>
    <t>Galvanized Tower Steel Works</t>
  </si>
  <si>
    <r>
      <t>Total Price</t>
    </r>
    <r>
      <rPr>
        <b/>
        <vertAlign val="superscript"/>
        <sz val="9"/>
        <rFont val="Arial"/>
        <family val="2"/>
      </rPr>
      <t>2</t>
    </r>
    <r>
      <rPr>
        <b/>
        <sz val="9"/>
        <rFont val="Arial"/>
        <family val="2"/>
      </rPr>
      <t xml:space="preserve"> 
[XXX] CIP
(1) x (2)</t>
    </r>
  </si>
  <si>
    <t>Scope B</t>
  </si>
  <si>
    <t>B</t>
  </si>
  <si>
    <t xml:space="preserve">Construction and Reconductoring of 132kV Transmission Lines on Turnkey Basis (Package-1).                                             (Contract No. PGCB/CEEGSTL/TL/Package-1/Lot-1)  </t>
  </si>
  <si>
    <t>Four Circuit LILO at Pabna Substation from Ishwardi-Baghabari 132kV Double Circuit Transmission Line</t>
  </si>
  <si>
    <t xml:space="preserve">Construction and Reconductoring of 132kV Transmission Lines on Turnkey Basis (Package-1).                                                       (Contract No. PGCB/CEEGSTL/TL/Package-1/Lot-1)  </t>
  </si>
  <si>
    <r>
      <t>Unit Price</t>
    </r>
    <r>
      <rPr>
        <sz val="6"/>
        <rFont val="Arial"/>
        <family val="2"/>
      </rPr>
      <t>1</t>
    </r>
  </si>
  <si>
    <r>
      <t>Total Price</t>
    </r>
    <r>
      <rPr>
        <sz val="6"/>
        <rFont val="Arial"/>
        <family val="2"/>
      </rPr>
      <t>1</t>
    </r>
  </si>
  <si>
    <t>Erection of 132kV four circuit towers complete with all stubs, nuts, bolts, locking nuts, washers, phase conductor and earthwire swivels/shackles, step bolts, tower notice and identification plates, ACDs, ptotective coating, earthing etc.</t>
  </si>
  <si>
    <t>6 = 4 x 5</t>
  </si>
  <si>
    <r>
      <rPr>
        <b/>
        <sz val="10"/>
        <rFont val="Calibri"/>
        <family val="2"/>
        <scheme val="minor"/>
      </rPr>
      <t>Design, Supply, Installation, Testing &amp; Commissioning of 132 kV DC LILO transmission line from Ishwardi-Baghabari to Pabna on Turnkey Basis</t>
    </r>
    <r>
      <rPr>
        <b/>
        <sz val="14"/>
        <rFont val="Calibri"/>
        <family val="2"/>
        <scheme val="minor"/>
      </rPr>
      <t xml:space="preserve">
</t>
    </r>
  </si>
  <si>
    <t>Not Applicable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</si>
</sst>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_-* #,##0.00_-;\-* #,##0.00_-;_-* &quot;-&quot;??_-;_-@_-"/>
  </numFmts>
  <fonts count="23" x14ac:knownFonts="1">
    <font>
      <sz val="10"/>
      <name val="Arial"/>
    </font>
    <font>
      <sz val="11"/>
      <color theme="1"/>
      <name val="Calibri"/>
      <family val="2"/>
      <scheme val="minor"/>
    </font>
    <font>
      <sz val="11"/>
      <color theme="1"/>
      <name val="Calibri"/>
      <family val="2"/>
      <scheme val="minor"/>
    </font>
    <font>
      <sz val="8"/>
      <name val="Arial"/>
      <family val="2"/>
    </font>
    <font>
      <b/>
      <sz val="10"/>
      <name val="Arial"/>
      <family val="2"/>
    </font>
    <font>
      <b/>
      <sz val="9"/>
      <name val="Arial"/>
      <family val="2"/>
    </font>
    <font>
      <sz val="9"/>
      <name val="Arial"/>
      <family val="2"/>
    </font>
    <font>
      <sz val="10"/>
      <name val="Arial"/>
      <family val="2"/>
    </font>
    <font>
      <vertAlign val="superscript"/>
      <sz val="9"/>
      <name val="Arial"/>
      <family val="2"/>
    </font>
    <font>
      <b/>
      <sz val="12"/>
      <name val="Arial"/>
      <family val="2"/>
    </font>
    <font>
      <b/>
      <vertAlign val="superscript"/>
      <sz val="9"/>
      <name val="Arial"/>
      <family val="2"/>
    </font>
    <font>
      <b/>
      <sz val="8"/>
      <name val="Arial"/>
      <family val="2"/>
    </font>
    <font>
      <sz val="9"/>
      <name val="Arial Narrow"/>
      <family val="2"/>
    </font>
    <font>
      <sz val="12"/>
      <name val="Arial"/>
      <family val="2"/>
    </font>
    <font>
      <b/>
      <sz val="14"/>
      <name val="Calibri"/>
      <family val="2"/>
      <scheme val="minor"/>
    </font>
    <font>
      <sz val="11"/>
      <name val="Calibri"/>
      <family val="2"/>
      <scheme val="minor"/>
    </font>
    <font>
      <b/>
      <sz val="12"/>
      <name val="Calibri"/>
      <family val="2"/>
      <scheme val="minor"/>
    </font>
    <font>
      <sz val="12"/>
      <name val="Calibri"/>
      <family val="2"/>
      <scheme val="minor"/>
    </font>
    <font>
      <sz val="6"/>
      <name val="Arial"/>
      <family val="2"/>
    </font>
    <font>
      <sz val="11"/>
      <name val="Arial"/>
      <family val="2"/>
    </font>
    <font>
      <sz val="11"/>
      <name val="Calibri"/>
      <family val="2"/>
    </font>
    <font>
      <b/>
      <sz val="11"/>
      <name val="Calibri"/>
      <family val="2"/>
    </font>
    <font>
      <b/>
      <sz val="10"/>
      <name val="Calibri"/>
      <family val="2"/>
      <scheme val="minor"/>
    </font>
  </fonts>
  <fills count="7">
    <fill>
      <patternFill patternType="none"/>
    </fill>
    <fill>
      <patternFill patternType="gray125"/>
    </fill>
    <fill>
      <patternFill patternType="solid">
        <fgColor indexed="22"/>
        <bgColor indexed="64"/>
      </patternFill>
    </fill>
    <fill>
      <patternFill patternType="solid">
        <fgColor rgb="FFFF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style="thin">
        <color indexed="64"/>
      </right>
      <top style="thin">
        <color indexed="64"/>
      </top>
      <bottom/>
      <diagonal/>
    </border>
    <border>
      <left style="medium">
        <color rgb="FF000000"/>
      </left>
      <right style="medium">
        <color rgb="FF000000"/>
      </right>
      <top/>
      <bottom/>
      <diagonal/>
    </border>
    <border>
      <left style="medium">
        <color rgb="FF000000"/>
      </left>
      <right/>
      <top/>
      <bottom/>
      <diagonal/>
    </border>
    <border>
      <left style="medium">
        <color indexed="64"/>
      </left>
      <right/>
      <top/>
      <bottom/>
      <diagonal/>
    </border>
    <border>
      <left style="medium">
        <color indexed="64"/>
      </left>
      <right/>
      <top/>
      <bottom style="medium">
        <color indexed="64"/>
      </bottom>
      <diagonal/>
    </border>
  </borders>
  <cellStyleXfs count="9">
    <xf numFmtId="0" fontId="0" fillId="0" borderId="0"/>
    <xf numFmtId="0" fontId="2" fillId="0" borderId="0"/>
    <xf numFmtId="0" fontId="7" fillId="0" borderId="0"/>
    <xf numFmtId="0" fontId="7" fillId="0" borderId="0"/>
    <xf numFmtId="0" fontId="7" fillId="0" borderId="0"/>
    <xf numFmtId="164" fontId="7"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cellStyleXfs>
  <cellXfs count="151">
    <xf numFmtId="0" fontId="0" fillId="0" borderId="0" xfId="0"/>
    <xf numFmtId="0" fontId="7" fillId="0" borderId="0" xfId="0" applyFont="1" applyAlignment="1">
      <alignment wrapText="1"/>
    </xf>
    <xf numFmtId="0" fontId="6" fillId="0" borderId="0" xfId="0" applyFont="1" applyAlignment="1">
      <alignment vertical="top" wrapText="1"/>
    </xf>
    <xf numFmtId="0" fontId="7" fillId="0" borderId="0" xfId="0" applyFont="1" applyAlignment="1">
      <alignment vertical="top" wrapText="1"/>
    </xf>
    <xf numFmtId="0" fontId="7" fillId="0" borderId="0" xfId="0" applyFont="1"/>
    <xf numFmtId="0" fontId="7" fillId="0" borderId="0" xfId="0" applyFont="1" applyAlignment="1">
      <alignment horizontal="center" wrapText="1"/>
    </xf>
    <xf numFmtId="0" fontId="7" fillId="0" borderId="0" xfId="0" applyFont="1" applyAlignment="1">
      <alignment vertical="center"/>
    </xf>
    <xf numFmtId="0" fontId="5" fillId="2" borderId="2" xfId="0" applyFont="1" applyFill="1" applyBorder="1" applyAlignment="1">
      <alignment vertical="center" wrapText="1"/>
    </xf>
    <xf numFmtId="49" fontId="6" fillId="2" borderId="2" xfId="0" applyNumberFormat="1" applyFont="1" applyFill="1" applyBorder="1" applyAlignment="1" applyProtection="1">
      <alignment horizontal="center" vertical="center" wrapText="1"/>
      <protection locked="0"/>
    </xf>
    <xf numFmtId="0" fontId="5" fillId="2"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49"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1" fontId="6" fillId="0" borderId="2" xfId="0" applyNumberFormat="1" applyFont="1" applyFill="1" applyBorder="1" applyAlignment="1">
      <alignment horizontal="center" vertical="center" wrapText="1"/>
    </xf>
    <xf numFmtId="0" fontId="6" fillId="0" borderId="0" xfId="0" applyFont="1" applyAlignment="1">
      <alignment vertical="center" wrapText="1"/>
    </xf>
    <xf numFmtId="49" fontId="6" fillId="2" borderId="2" xfId="0" applyNumberFormat="1" applyFont="1" applyFill="1" applyBorder="1" applyAlignment="1">
      <alignment horizontal="center" vertical="center" wrapText="1"/>
    </xf>
    <xf numFmtId="3" fontId="6" fillId="2" borderId="2" xfId="0" applyNumberFormat="1" applyFont="1" applyFill="1" applyBorder="1" applyAlignment="1">
      <alignment horizontal="center" vertical="center" wrapText="1"/>
    </xf>
    <xf numFmtId="4" fontId="6" fillId="2" borderId="2" xfId="0" applyNumberFormat="1" applyFont="1" applyFill="1" applyBorder="1" applyAlignment="1" applyProtection="1">
      <alignment vertical="center" wrapText="1"/>
      <protection locked="0"/>
    </xf>
    <xf numFmtId="0" fontId="5" fillId="0" borderId="2" xfId="0" applyFont="1" applyFill="1" applyBorder="1" applyAlignment="1">
      <alignment vertical="center" wrapText="1"/>
    </xf>
    <xf numFmtId="49" fontId="6" fillId="0" borderId="2" xfId="0" applyNumberFormat="1" applyFont="1" applyFill="1" applyBorder="1" applyAlignment="1" applyProtection="1">
      <alignment horizontal="center" vertical="center" wrapText="1"/>
      <protection locked="0"/>
    </xf>
    <xf numFmtId="4" fontId="6" fillId="0" borderId="2" xfId="0" applyNumberFormat="1" applyFont="1" applyFill="1" applyBorder="1" applyAlignment="1" applyProtection="1">
      <alignment vertical="center" wrapText="1"/>
      <protection locked="0"/>
    </xf>
    <xf numFmtId="0" fontId="6" fillId="0" borderId="9" xfId="0" applyFont="1" applyBorder="1" applyAlignment="1">
      <alignment vertical="center" wrapText="1"/>
    </xf>
    <xf numFmtId="0" fontId="6" fillId="0" borderId="10" xfId="0" applyFont="1" applyBorder="1" applyAlignment="1">
      <alignment vertical="center" wrapText="1"/>
    </xf>
    <xf numFmtId="49" fontId="6" fillId="0" borderId="2" xfId="0" applyNumberFormat="1" applyFont="1" applyFill="1" applyBorder="1" applyAlignment="1">
      <alignment vertical="center" wrapText="1"/>
    </xf>
    <xf numFmtId="2" fontId="6" fillId="0" borderId="2" xfId="0" applyNumberFormat="1" applyFont="1" applyFill="1" applyBorder="1" applyAlignment="1">
      <alignment horizontal="center" vertical="center" wrapText="1"/>
    </xf>
    <xf numFmtId="49" fontId="5" fillId="0" borderId="2" xfId="0" applyNumberFormat="1" applyFont="1" applyFill="1" applyBorder="1" applyAlignment="1" applyProtection="1">
      <alignment vertical="center" wrapText="1"/>
      <protection locked="0"/>
    </xf>
    <xf numFmtId="0" fontId="6" fillId="3" borderId="2" xfId="1" applyFont="1" applyFill="1" applyBorder="1" applyAlignment="1">
      <alignment vertical="center" wrapText="1"/>
    </xf>
    <xf numFmtId="0" fontId="6" fillId="0" borderId="11" xfId="0" applyFont="1" applyBorder="1" applyAlignment="1">
      <alignment vertical="center" wrapText="1"/>
    </xf>
    <xf numFmtId="49" fontId="5" fillId="0" borderId="2" xfId="0" applyNumberFormat="1" applyFont="1" applyFill="1" applyBorder="1" applyAlignment="1" applyProtection="1">
      <alignment horizontal="center" vertical="center" wrapText="1"/>
      <protection locked="0"/>
    </xf>
    <xf numFmtId="0" fontId="6" fillId="0" borderId="0" xfId="0" applyFont="1" applyAlignment="1">
      <alignment horizontal="center" vertical="center" wrapText="1"/>
    </xf>
    <xf numFmtId="0" fontId="5" fillId="4" borderId="2"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7" fillId="0" borderId="0" xfId="0" applyFont="1" applyAlignment="1">
      <alignment horizontal="center" vertical="top" wrapText="1"/>
    </xf>
    <xf numFmtId="0" fontId="7" fillId="0" borderId="0" xfId="0" applyFont="1" applyAlignment="1">
      <alignment horizontal="center"/>
    </xf>
    <xf numFmtId="4" fontId="5" fillId="0" borderId="2" xfId="0" applyNumberFormat="1" applyFont="1" applyBorder="1" applyAlignment="1">
      <alignment horizontal="center" vertical="center" wrapText="1"/>
    </xf>
    <xf numFmtId="0" fontId="6" fillId="0" borderId="0" xfId="0" applyFont="1" applyBorder="1" applyAlignment="1">
      <alignment vertical="center" wrapText="1"/>
    </xf>
    <xf numFmtId="0" fontId="3" fillId="0" borderId="2" xfId="0" applyFont="1" applyFill="1" applyBorder="1" applyAlignment="1">
      <alignment horizontal="justify" vertical="center" wrapText="1"/>
    </xf>
    <xf numFmtId="0" fontId="6" fillId="0" borderId="2" xfId="1" applyFont="1" applyFill="1" applyBorder="1" applyAlignment="1">
      <alignment vertical="center" wrapText="1"/>
    </xf>
    <xf numFmtId="0" fontId="6" fillId="0" borderId="2" xfId="1" applyFont="1" applyFill="1" applyBorder="1" applyAlignment="1">
      <alignment horizontal="center" vertical="center" wrapText="1"/>
    </xf>
    <xf numFmtId="2" fontId="6" fillId="0" borderId="2" xfId="0" applyNumberFormat="1" applyFont="1" applyFill="1" applyBorder="1" applyAlignment="1" applyProtection="1">
      <alignment horizontal="center" vertical="center" wrapText="1"/>
      <protection locked="0"/>
    </xf>
    <xf numFmtId="2" fontId="6" fillId="0" borderId="2" xfId="0" applyNumberFormat="1" applyFont="1" applyFill="1" applyBorder="1" applyAlignment="1" applyProtection="1">
      <alignment vertical="center" wrapText="1"/>
      <protection locked="0"/>
    </xf>
    <xf numFmtId="2" fontId="6" fillId="2" borderId="2" xfId="0" applyNumberFormat="1" applyFont="1" applyFill="1" applyBorder="1" applyAlignment="1" applyProtection="1">
      <alignment horizontal="center" vertical="center" wrapText="1"/>
      <protection locked="0"/>
    </xf>
    <xf numFmtId="2" fontId="5" fillId="0" borderId="7" xfId="0" applyNumberFormat="1" applyFont="1" applyBorder="1" applyAlignment="1">
      <alignment horizontal="center" vertical="center" wrapText="1"/>
    </xf>
    <xf numFmtId="49" fontId="6" fillId="0" borderId="4" xfId="1" applyNumberFormat="1" applyFont="1" applyBorder="1" applyAlignment="1">
      <alignment horizontal="center" vertical="center" wrapText="1"/>
    </xf>
    <xf numFmtId="49" fontId="6" fillId="3" borderId="2" xfId="1" applyNumberFormat="1" applyFont="1" applyFill="1" applyBorder="1" applyAlignment="1">
      <alignment horizontal="center" vertical="center" wrapText="1"/>
    </xf>
    <xf numFmtId="49" fontId="6" fillId="0" borderId="0" xfId="0" applyNumberFormat="1" applyFont="1" applyAlignment="1">
      <alignment horizontal="center" vertical="center" wrapText="1"/>
    </xf>
    <xf numFmtId="49" fontId="6" fillId="0" borderId="0" xfId="0" applyNumberFormat="1" applyFont="1" applyAlignment="1">
      <alignment horizontal="center" vertical="top" wrapText="1"/>
    </xf>
    <xf numFmtId="0" fontId="6" fillId="0" borderId="11" xfId="0" applyFont="1" applyFill="1" applyBorder="1" applyAlignment="1">
      <alignment vertical="center" wrapText="1"/>
    </xf>
    <xf numFmtId="2" fontId="5" fillId="0" borderId="2" xfId="0" applyNumberFormat="1" applyFont="1" applyBorder="1" applyAlignment="1">
      <alignment horizontal="center" vertical="center" wrapText="1"/>
    </xf>
    <xf numFmtId="49" fontId="6" fillId="0" borderId="4" xfId="1" applyNumberFormat="1" applyFont="1" applyFill="1" applyBorder="1" applyAlignment="1">
      <alignment horizontal="center" vertical="center" wrapText="1"/>
    </xf>
    <xf numFmtId="49" fontId="6" fillId="0" borderId="2" xfId="1" applyNumberFormat="1" applyFont="1" applyFill="1" applyBorder="1" applyAlignment="1">
      <alignment horizontal="center" vertical="center" wrapText="1"/>
    </xf>
    <xf numFmtId="0" fontId="6" fillId="0" borderId="2" xfId="1" applyFont="1" applyFill="1" applyBorder="1" applyAlignment="1">
      <alignment horizontal="left" vertical="center" wrapText="1"/>
    </xf>
    <xf numFmtId="1" fontId="6" fillId="0" borderId="2" xfId="1" applyNumberFormat="1" applyFont="1" applyFill="1" applyBorder="1" applyAlignment="1">
      <alignment horizontal="center" vertical="center" wrapText="1"/>
    </xf>
    <xf numFmtId="0" fontId="5" fillId="4" borderId="2" xfId="0" applyFont="1" applyFill="1" applyBorder="1" applyAlignment="1">
      <alignment horizontal="center" vertical="center" wrapText="1"/>
    </xf>
    <xf numFmtId="0" fontId="1" fillId="0" borderId="0" xfId="6" applyFill="1"/>
    <xf numFmtId="0" fontId="6" fillId="0" borderId="2" xfId="6" applyFont="1" applyFill="1" applyBorder="1" applyAlignment="1">
      <alignment horizontal="center" vertical="center" wrapText="1"/>
    </xf>
    <xf numFmtId="1" fontId="6" fillId="0" borderId="2" xfId="6" applyNumberFormat="1" applyFont="1" applyFill="1" applyBorder="1" applyAlignment="1">
      <alignment horizontal="center" vertical="center" wrapText="1"/>
    </xf>
    <xf numFmtId="0" fontId="5" fillId="0" borderId="2" xfId="6" applyFont="1" applyFill="1" applyBorder="1" applyAlignment="1">
      <alignment horizontal="left"/>
    </xf>
    <xf numFmtId="0" fontId="5" fillId="0" borderId="2" xfId="6" applyFont="1" applyFill="1" applyBorder="1" applyAlignment="1">
      <alignment horizontal="left" vertical="top" wrapText="1"/>
    </xf>
    <xf numFmtId="4" fontId="11" fillId="0" borderId="2" xfId="6" applyNumberFormat="1" applyFont="1" applyFill="1" applyBorder="1" applyAlignment="1">
      <alignment horizontal="left" vertical="top" wrapText="1"/>
    </xf>
    <xf numFmtId="0" fontId="6" fillId="0" borderId="2" xfId="6" applyFont="1" applyFill="1" applyBorder="1" applyAlignment="1">
      <alignment horizontal="center" vertical="top"/>
    </xf>
    <xf numFmtId="0" fontId="6" fillId="0" borderId="2" xfId="6" applyNumberFormat="1" applyFont="1" applyFill="1" applyBorder="1" applyAlignment="1">
      <alignment horizontal="center" vertical="top" wrapText="1"/>
    </xf>
    <xf numFmtId="4" fontId="1" fillId="0" borderId="0" xfId="6" applyNumberFormat="1" applyFill="1"/>
    <xf numFmtId="0" fontId="1" fillId="0" borderId="0" xfId="6" applyFill="1" applyAlignment="1">
      <alignment horizontal="center"/>
    </xf>
    <xf numFmtId="4" fontId="12" fillId="0" borderId="15" xfId="6" applyNumberFormat="1" applyFont="1" applyFill="1" applyBorder="1" applyAlignment="1">
      <alignment horizontal="right" vertical="center"/>
    </xf>
    <xf numFmtId="4" fontId="12" fillId="0" borderId="15" xfId="6" applyNumberFormat="1" applyFont="1" applyFill="1" applyBorder="1" applyAlignment="1">
      <alignment vertical="center"/>
    </xf>
    <xf numFmtId="4" fontId="12" fillId="0" borderId="16" xfId="6" applyNumberFormat="1" applyFont="1" applyFill="1" applyBorder="1" applyAlignment="1">
      <alignment horizontal="right" vertical="center"/>
    </xf>
    <xf numFmtId="3" fontId="6" fillId="6" borderId="2" xfId="0" applyNumberFormat="1" applyFont="1" applyFill="1" applyBorder="1" applyAlignment="1">
      <alignment horizontal="center" vertical="center" wrapText="1"/>
    </xf>
    <xf numFmtId="0" fontId="3" fillId="6" borderId="2" xfId="6" applyNumberFormat="1" applyFont="1" applyFill="1" applyBorder="1" applyAlignment="1">
      <alignment horizontal="left" vertical="top" wrapText="1"/>
    </xf>
    <xf numFmtId="0" fontId="5" fillId="6" borderId="2" xfId="6" applyFont="1" applyFill="1" applyBorder="1" applyAlignment="1">
      <alignment horizontal="left"/>
    </xf>
    <xf numFmtId="0" fontId="3" fillId="6" borderId="2" xfId="6" applyFont="1" applyFill="1" applyBorder="1" applyAlignment="1">
      <alignment vertical="top"/>
    </xf>
    <xf numFmtId="0" fontId="3" fillId="6" borderId="2" xfId="6" applyFont="1" applyFill="1" applyBorder="1" applyAlignment="1">
      <alignment horizontal="left" vertical="top"/>
    </xf>
    <xf numFmtId="49" fontId="6" fillId="5" borderId="2" xfId="0" applyNumberFormat="1" applyFont="1" applyFill="1" applyBorder="1" applyAlignment="1">
      <alignment horizontal="center" vertical="center" wrapText="1"/>
    </xf>
    <xf numFmtId="0" fontId="6" fillId="5" borderId="2" xfId="0" applyFont="1" applyFill="1" applyBorder="1" applyAlignment="1">
      <alignment horizontal="left" vertical="center" wrapText="1"/>
    </xf>
    <xf numFmtId="1" fontId="6" fillId="5" borderId="2" xfId="0" applyNumberFormat="1" applyFont="1" applyFill="1" applyBorder="1" applyAlignment="1">
      <alignment horizontal="center" vertical="center" wrapText="1"/>
    </xf>
    <xf numFmtId="0" fontId="7" fillId="0" borderId="2" xfId="0" applyFont="1" applyBorder="1" applyAlignment="1">
      <alignment vertical="center" wrapText="1"/>
    </xf>
    <xf numFmtId="0" fontId="7" fillId="0" borderId="2" xfId="0" applyFont="1" applyBorder="1" applyAlignment="1">
      <alignment horizontal="center" vertical="center" wrapText="1"/>
    </xf>
    <xf numFmtId="0" fontId="7" fillId="0" borderId="8" xfId="0" applyFont="1" applyBorder="1" applyAlignment="1">
      <alignment horizontal="center" vertical="center" wrapText="1"/>
    </xf>
    <xf numFmtId="0" fontId="5" fillId="4" borderId="1" xfId="0" applyFont="1" applyFill="1" applyBorder="1" applyAlignment="1">
      <alignment horizontal="center" vertical="center" wrapText="1"/>
    </xf>
    <xf numFmtId="0" fontId="9" fillId="0" borderId="2" xfId="0" applyFont="1" applyBorder="1" applyAlignment="1">
      <alignment horizontal="center" vertical="center" wrapText="1"/>
    </xf>
    <xf numFmtId="0" fontId="5" fillId="0" borderId="7" xfId="0" applyFont="1" applyBorder="1" applyAlignment="1">
      <alignment horizontal="right" vertical="center" wrapText="1"/>
    </xf>
    <xf numFmtId="0" fontId="5" fillId="4" borderId="6" xfId="0" applyFont="1" applyFill="1" applyBorder="1" applyAlignment="1">
      <alignment horizontal="center" vertical="center" wrapText="1"/>
    </xf>
    <xf numFmtId="0" fontId="15" fillId="0" borderId="0" xfId="6" applyFont="1" applyFill="1"/>
    <xf numFmtId="0" fontId="16" fillId="0" borderId="0" xfId="6" applyFont="1" applyFill="1" applyBorder="1" applyAlignment="1">
      <alignment horizontal="center" vertical="center"/>
    </xf>
    <xf numFmtId="0" fontId="17" fillId="0" borderId="0" xfId="6" applyFont="1" applyFill="1" applyBorder="1" applyAlignment="1">
      <alignment horizontal="center" vertical="center"/>
    </xf>
    <xf numFmtId="4" fontId="5" fillId="4" borderId="2" xfId="6" applyNumberFormat="1" applyFont="1" applyFill="1" applyBorder="1" applyAlignment="1">
      <alignment horizontal="center" vertical="center" wrapText="1"/>
    </xf>
    <xf numFmtId="0" fontId="5" fillId="4" borderId="2" xfId="6" applyFont="1" applyFill="1" applyBorder="1" applyAlignment="1">
      <alignment horizontal="center" vertical="center" wrapText="1"/>
    </xf>
    <xf numFmtId="4" fontId="5" fillId="4" borderId="2" xfId="6" applyNumberFormat="1" applyFont="1" applyFill="1" applyBorder="1" applyAlignment="1">
      <alignment horizontal="left" vertical="center" wrapText="1" indent="2"/>
    </xf>
    <xf numFmtId="3" fontId="5" fillId="4" borderId="2" xfId="6" applyNumberFormat="1" applyFont="1" applyFill="1" applyBorder="1" applyAlignment="1">
      <alignment horizontal="center" vertical="center" wrapText="1"/>
    </xf>
    <xf numFmtId="0" fontId="5" fillId="0" borderId="2" xfId="6" applyFont="1" applyFill="1" applyBorder="1" applyAlignment="1">
      <alignment horizontal="center" vertical="center" wrapText="1"/>
    </xf>
    <xf numFmtId="4" fontId="5" fillId="0" borderId="2" xfId="6" applyNumberFormat="1" applyFont="1" applyFill="1" applyBorder="1" applyAlignment="1">
      <alignment vertical="center" wrapText="1"/>
    </xf>
    <xf numFmtId="0" fontId="5" fillId="0" borderId="2" xfId="6" applyFont="1" applyFill="1" applyBorder="1" applyAlignment="1">
      <alignment vertical="center" wrapText="1"/>
    </xf>
    <xf numFmtId="0" fontId="6" fillId="0" borderId="2" xfId="6" applyFont="1" applyFill="1" applyBorder="1" applyAlignment="1">
      <alignment horizontal="left" vertical="center" wrapText="1"/>
    </xf>
    <xf numFmtId="4" fontId="19" fillId="0" borderId="2" xfId="6" applyNumberFormat="1" applyFont="1" applyFill="1" applyBorder="1" applyAlignment="1">
      <alignment vertical="center" wrapText="1"/>
    </xf>
    <xf numFmtId="0" fontId="20" fillId="0" borderId="2" xfId="6" applyFont="1" applyFill="1" applyBorder="1" applyAlignment="1">
      <alignment horizontal="center" vertical="top"/>
    </xf>
    <xf numFmtId="0" fontId="20" fillId="0" borderId="2" xfId="6" applyFont="1" applyFill="1" applyBorder="1" applyAlignment="1">
      <alignment vertical="top" wrapText="1"/>
    </xf>
    <xf numFmtId="4" fontId="6" fillId="0" borderId="2" xfId="6" applyNumberFormat="1" applyFont="1" applyFill="1" applyBorder="1" applyAlignment="1">
      <alignment horizontal="center" vertical="center" wrapText="1"/>
    </xf>
    <xf numFmtId="0" fontId="21" fillId="0" borderId="2" xfId="6" applyFont="1" applyFill="1" applyBorder="1" applyAlignment="1">
      <alignment horizontal="center" vertical="top"/>
    </xf>
    <xf numFmtId="0" fontId="20" fillId="0" borderId="2" xfId="6" applyFont="1" applyFill="1" applyBorder="1" applyAlignment="1">
      <alignment horizontal="center" vertical="top" wrapText="1"/>
    </xf>
    <xf numFmtId="4" fontId="21" fillId="0" borderId="2" xfId="6" applyNumberFormat="1" applyFont="1" applyFill="1" applyBorder="1" applyAlignment="1">
      <alignment horizontal="left" vertical="top" wrapText="1"/>
    </xf>
    <xf numFmtId="0" fontId="21" fillId="0" borderId="2" xfId="6" applyFont="1" applyFill="1" applyBorder="1" applyAlignment="1">
      <alignment vertical="top" wrapText="1"/>
    </xf>
    <xf numFmtId="1" fontId="6" fillId="0" borderId="7" xfId="6" applyNumberFormat="1" applyFont="1" applyFill="1" applyBorder="1" applyAlignment="1">
      <alignment horizontal="center" vertical="center" wrapText="1"/>
    </xf>
    <xf numFmtId="1" fontId="15" fillId="0" borderId="0" xfId="6" applyNumberFormat="1" applyFont="1" applyFill="1"/>
    <xf numFmtId="4" fontId="15" fillId="0" borderId="2" xfId="6" applyNumberFormat="1" applyFont="1" applyFill="1" applyBorder="1"/>
    <xf numFmtId="0" fontId="5" fillId="6" borderId="2" xfId="6" applyFont="1" applyFill="1" applyBorder="1" applyAlignment="1">
      <alignment horizontal="left" vertical="center" wrapText="1"/>
    </xf>
    <xf numFmtId="0" fontId="5" fillId="0" borderId="13" xfId="6" applyFont="1" applyFill="1" applyBorder="1" applyAlignment="1">
      <alignment horizontal="center" vertical="center" wrapText="1"/>
    </xf>
    <xf numFmtId="4" fontId="5" fillId="0" borderId="0" xfId="6" applyNumberFormat="1" applyFont="1" applyFill="1" applyBorder="1" applyAlignment="1">
      <alignment vertical="center" wrapText="1"/>
    </xf>
    <xf numFmtId="4" fontId="15" fillId="0" borderId="0" xfId="6" applyNumberFormat="1" applyFont="1" applyFill="1"/>
    <xf numFmtId="0" fontId="15" fillId="0" borderId="0" xfId="6" applyFont="1" applyFill="1" applyAlignment="1">
      <alignment horizontal="center"/>
    </xf>
    <xf numFmtId="49" fontId="5" fillId="4" borderId="4" xfId="0" applyNumberFormat="1"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49" fontId="6" fillId="3" borderId="4" xfId="1" applyNumberFormat="1" applyFont="1" applyFill="1" applyBorder="1" applyAlignment="1">
      <alignment horizontal="center" vertical="center" wrapText="1"/>
    </xf>
    <xf numFmtId="49" fontId="6" fillId="3" borderId="1" xfId="1" applyNumberFormat="1" applyFont="1" applyFill="1" applyBorder="1" applyAlignment="1">
      <alignment horizontal="center" vertical="center" wrapText="1"/>
    </xf>
    <xf numFmtId="0" fontId="9" fillId="0" borderId="2" xfId="0" applyFont="1" applyBorder="1" applyAlignment="1">
      <alignment horizontal="center" vertical="center" wrapText="1"/>
    </xf>
    <xf numFmtId="0" fontId="6" fillId="4" borderId="1" xfId="0" applyFont="1" applyFill="1" applyBorder="1" applyAlignment="1">
      <alignment horizontal="center" vertical="center" wrapText="1"/>
    </xf>
    <xf numFmtId="0" fontId="9" fillId="0" borderId="8" xfId="0" applyFont="1" applyBorder="1" applyAlignment="1">
      <alignment horizontal="center" vertical="center" wrapText="1"/>
    </xf>
    <xf numFmtId="0" fontId="9" fillId="0" borderId="3" xfId="0" applyFont="1" applyBorder="1" applyAlignment="1">
      <alignment horizontal="center" vertical="center" wrapText="1"/>
    </xf>
    <xf numFmtId="0" fontId="9" fillId="0" borderId="7" xfId="0" applyFont="1" applyBorder="1" applyAlignment="1">
      <alignment horizontal="center" vertical="center" wrapText="1"/>
    </xf>
    <xf numFmtId="0" fontId="6" fillId="0" borderId="0" xfId="0" applyFont="1" applyAlignment="1">
      <alignment horizontal="left" vertical="top" wrapText="1"/>
    </xf>
    <xf numFmtId="0" fontId="5" fillId="0" borderId="8" xfId="0" applyFont="1" applyBorder="1" applyAlignment="1">
      <alignment horizontal="center" vertical="center" wrapText="1"/>
    </xf>
    <xf numFmtId="0" fontId="5" fillId="0" borderId="3"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right" vertical="center" wrapText="1"/>
    </xf>
    <xf numFmtId="0" fontId="5" fillId="0" borderId="3" xfId="0" applyFont="1" applyBorder="1" applyAlignment="1">
      <alignment horizontal="right" vertical="center" wrapText="1"/>
    </xf>
    <xf numFmtId="0" fontId="5" fillId="0" borderId="7" xfId="0" applyFont="1" applyBorder="1" applyAlignment="1">
      <alignment horizontal="right" vertical="center" wrapText="1"/>
    </xf>
    <xf numFmtId="0" fontId="5" fillId="4" borderId="6"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13" fillId="0" borderId="8"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7" xfId="0" applyFont="1" applyBorder="1" applyAlignment="1">
      <alignment horizontal="center" vertical="center" wrapText="1"/>
    </xf>
    <xf numFmtId="0" fontId="6" fillId="4" borderId="1" xfId="0" applyFont="1" applyFill="1" applyBorder="1" applyAlignment="1">
      <alignment vertical="center" wrapText="1"/>
    </xf>
    <xf numFmtId="0" fontId="5" fillId="4" borderId="4" xfId="0" applyNumberFormat="1" applyFont="1" applyFill="1" applyBorder="1" applyAlignment="1">
      <alignment horizontal="center" vertical="center" wrapText="1"/>
    </xf>
    <xf numFmtId="0" fontId="1" fillId="0" borderId="0" xfId="6" applyFill="1" applyAlignment="1">
      <alignment horizontal="left"/>
    </xf>
    <xf numFmtId="0" fontId="1" fillId="0" borderId="0" xfId="6" applyFill="1" applyAlignment="1">
      <alignment horizontal="left" wrapText="1"/>
    </xf>
    <xf numFmtId="0" fontId="21" fillId="0" borderId="2" xfId="6" applyFont="1" applyFill="1" applyBorder="1" applyAlignment="1">
      <alignment horizontal="left" vertical="top" wrapText="1"/>
    </xf>
    <xf numFmtId="0" fontId="5" fillId="0" borderId="2" xfId="6" applyFont="1" applyFill="1" applyBorder="1" applyAlignment="1">
      <alignment horizontal="left" vertical="center" wrapText="1"/>
    </xf>
    <xf numFmtId="0" fontId="5" fillId="0" borderId="14" xfId="6" applyFont="1" applyFill="1" applyBorder="1" applyAlignment="1">
      <alignment horizontal="left" vertical="center" wrapText="1"/>
    </xf>
    <xf numFmtId="0" fontId="5" fillId="0" borderId="0" xfId="6" applyFont="1" applyFill="1" applyBorder="1" applyAlignment="1">
      <alignment horizontal="left" vertical="center" wrapText="1"/>
    </xf>
    <xf numFmtId="0" fontId="4" fillId="0" borderId="2" xfId="6" applyFont="1" applyFill="1" applyBorder="1" applyAlignment="1">
      <alignment horizontal="center" vertical="center" wrapText="1"/>
    </xf>
    <xf numFmtId="0" fontId="6" fillId="0" borderId="2" xfId="6" applyFont="1" applyFill="1" applyBorder="1" applyAlignment="1">
      <alignment horizontal="center" vertical="center" wrapText="1"/>
    </xf>
    <xf numFmtId="0" fontId="6" fillId="0" borderId="2" xfId="6" applyFont="1" applyFill="1" applyBorder="1" applyAlignment="1">
      <alignment horizontal="left" vertical="center" wrapText="1"/>
    </xf>
    <xf numFmtId="4" fontId="19" fillId="0" borderId="2" xfId="6" applyNumberFormat="1" applyFont="1" applyFill="1" applyBorder="1" applyAlignment="1">
      <alignment vertical="center" wrapText="1"/>
    </xf>
    <xf numFmtId="0" fontId="14" fillId="4" borderId="0" xfId="6" applyFont="1" applyFill="1" applyBorder="1" applyAlignment="1">
      <alignment horizontal="left" vertical="center" wrapText="1"/>
    </xf>
    <xf numFmtId="0" fontId="14" fillId="4" borderId="0" xfId="6" applyFont="1" applyFill="1" applyBorder="1" applyAlignment="1">
      <alignment horizontal="left" vertical="center"/>
    </xf>
    <xf numFmtId="0" fontId="14" fillId="4" borderId="5" xfId="6" applyFont="1" applyFill="1" applyBorder="1" applyAlignment="1">
      <alignment horizontal="left" vertical="center"/>
    </xf>
    <xf numFmtId="0" fontId="16" fillId="0" borderId="0" xfId="6" applyFont="1" applyFill="1" applyBorder="1" applyAlignment="1">
      <alignment horizontal="left" vertical="center" wrapText="1"/>
    </xf>
    <xf numFmtId="0" fontId="5" fillId="4" borderId="2" xfId="6" applyFont="1" applyFill="1" applyBorder="1" applyAlignment="1">
      <alignment horizontal="center" vertical="center" wrapText="1"/>
    </xf>
  </cellXfs>
  <cellStyles count="9">
    <cellStyle name="Comma 2" xfId="5"/>
    <cellStyle name="Comma 3" xfId="7"/>
    <cellStyle name="Currency 2" xfId="8"/>
    <cellStyle name="Normal" xfId="0" builtinId="0"/>
    <cellStyle name="Normal 2" xfId="1"/>
    <cellStyle name="Normal 3" xfId="2"/>
    <cellStyle name="Normal 4" xfId="4"/>
    <cellStyle name="Normal 5" xfId="6"/>
    <cellStyle name="Standard 2" xf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2"/>
  <sheetViews>
    <sheetView showGridLines="0" view="pageBreakPreview" topLeftCell="A76" zoomScale="96" zoomScaleNormal="110" zoomScaleSheetLayoutView="96" zoomScalePageLayoutView="115" workbookViewId="0">
      <selection activeCell="I5" sqref="I5"/>
    </sheetView>
  </sheetViews>
  <sheetFormatPr defaultColWidth="11.28515625" defaultRowHeight="12" x14ac:dyDescent="0.2"/>
  <cols>
    <col min="1" max="1" width="9.140625" style="47" customWidth="1"/>
    <col min="2" max="2" width="68.7109375" style="15" customWidth="1"/>
    <col min="3" max="5" width="10.7109375" style="15" customWidth="1"/>
    <col min="6" max="6" width="16.5703125" style="15" customWidth="1"/>
    <col min="7" max="7" width="12.7109375" style="15" customWidth="1"/>
    <col min="8" max="16384" width="11.28515625" style="15"/>
  </cols>
  <sheetData>
    <row r="1" spans="1:7" ht="28.5" customHeight="1" x14ac:dyDescent="0.2">
      <c r="A1" s="117" t="s">
        <v>283</v>
      </c>
      <c r="B1" s="117"/>
      <c r="C1" s="117"/>
      <c r="D1" s="117"/>
      <c r="E1" s="117"/>
      <c r="F1" s="117"/>
      <c r="G1" s="117"/>
    </row>
    <row r="2" spans="1:7" ht="18" customHeight="1" x14ac:dyDescent="0.2">
      <c r="A2" s="78" t="s">
        <v>279</v>
      </c>
      <c r="B2" s="119" t="s">
        <v>282</v>
      </c>
      <c r="C2" s="120"/>
      <c r="D2" s="120"/>
      <c r="E2" s="120"/>
      <c r="F2" s="120"/>
      <c r="G2" s="121"/>
    </row>
    <row r="3" spans="1:7" ht="19.5" customHeight="1" x14ac:dyDescent="0.2">
      <c r="A3" s="81"/>
      <c r="B3" s="119" t="s">
        <v>158</v>
      </c>
      <c r="C3" s="120"/>
      <c r="D3" s="120"/>
      <c r="E3" s="120"/>
      <c r="F3" s="120"/>
      <c r="G3" s="121"/>
    </row>
    <row r="4" spans="1:7" ht="24.95" customHeight="1" x14ac:dyDescent="0.2">
      <c r="A4" s="111" t="s">
        <v>1</v>
      </c>
      <c r="B4" s="113" t="s">
        <v>0</v>
      </c>
      <c r="C4" s="113" t="s">
        <v>43</v>
      </c>
      <c r="D4" s="113" t="s">
        <v>2</v>
      </c>
      <c r="E4" s="113" t="s">
        <v>30</v>
      </c>
      <c r="F4" s="83" t="s">
        <v>182</v>
      </c>
      <c r="G4" s="113" t="s">
        <v>278</v>
      </c>
    </row>
    <row r="5" spans="1:7" ht="24.95" customHeight="1" x14ac:dyDescent="0.2">
      <c r="A5" s="112"/>
      <c r="B5" s="114"/>
      <c r="C5" s="114"/>
      <c r="D5" s="114"/>
      <c r="E5" s="118"/>
      <c r="F5" s="80" t="s">
        <v>101</v>
      </c>
      <c r="G5" s="118"/>
    </row>
    <row r="6" spans="1:7" ht="44.45" customHeight="1" x14ac:dyDescent="0.2">
      <c r="A6" s="32" t="s">
        <v>5</v>
      </c>
      <c r="B6" s="9" t="s">
        <v>130</v>
      </c>
      <c r="C6" s="8"/>
      <c r="D6" s="16"/>
      <c r="E6" s="17"/>
      <c r="F6" s="8"/>
      <c r="G6" s="18"/>
    </row>
    <row r="7" spans="1:7" s="22" customFormat="1" ht="15.95" customHeight="1" x14ac:dyDescent="0.2">
      <c r="A7" s="33" t="s">
        <v>11</v>
      </c>
      <c r="B7" s="19" t="s">
        <v>266</v>
      </c>
      <c r="C7" s="20"/>
      <c r="D7" s="11"/>
      <c r="E7" s="12"/>
      <c r="F7" s="20"/>
      <c r="G7" s="21"/>
    </row>
    <row r="8" spans="1:7" s="22" customFormat="1" ht="15.95" customHeight="1" x14ac:dyDescent="0.2">
      <c r="A8" s="33" t="s">
        <v>10</v>
      </c>
      <c r="B8" s="19" t="s">
        <v>260</v>
      </c>
      <c r="C8" s="20"/>
      <c r="D8" s="11" t="s">
        <v>97</v>
      </c>
      <c r="E8" s="12">
        <v>2</v>
      </c>
      <c r="F8" s="20"/>
      <c r="G8" s="21"/>
    </row>
    <row r="9" spans="1:7" s="22" customFormat="1" ht="15.95" customHeight="1" x14ac:dyDescent="0.2">
      <c r="A9" s="33" t="s">
        <v>12</v>
      </c>
      <c r="B9" s="19" t="s">
        <v>267</v>
      </c>
      <c r="C9" s="20"/>
      <c r="D9" s="11"/>
      <c r="E9" s="12"/>
      <c r="F9" s="20"/>
      <c r="G9" s="21"/>
    </row>
    <row r="10" spans="1:7" s="22" customFormat="1" ht="15.95" customHeight="1" x14ac:dyDescent="0.2">
      <c r="A10" s="33" t="s">
        <v>13</v>
      </c>
      <c r="B10" s="19" t="s">
        <v>265</v>
      </c>
      <c r="C10" s="20"/>
      <c r="D10" s="11" t="s">
        <v>97</v>
      </c>
      <c r="E10" s="12">
        <v>2</v>
      </c>
      <c r="F10" s="20"/>
      <c r="G10" s="21"/>
    </row>
    <row r="11" spans="1:7" s="22" customFormat="1" ht="15.95" customHeight="1" x14ac:dyDescent="0.2">
      <c r="A11" s="33" t="s">
        <v>14</v>
      </c>
      <c r="B11" s="19" t="s">
        <v>268</v>
      </c>
      <c r="C11" s="20"/>
      <c r="D11" s="11"/>
      <c r="E11" s="12"/>
      <c r="F11" s="20"/>
      <c r="G11" s="21"/>
    </row>
    <row r="12" spans="1:7" s="22" customFormat="1" ht="15.95" customHeight="1" x14ac:dyDescent="0.2">
      <c r="A12" s="33" t="s">
        <v>261</v>
      </c>
      <c r="B12" s="19" t="s">
        <v>272</v>
      </c>
      <c r="C12" s="20"/>
      <c r="D12" s="11" t="s">
        <v>97</v>
      </c>
      <c r="E12" s="12">
        <v>2</v>
      </c>
      <c r="F12" s="20"/>
      <c r="G12" s="21"/>
    </row>
    <row r="13" spans="1:7" s="22" customFormat="1" ht="15.95" customHeight="1" x14ac:dyDescent="0.2">
      <c r="A13" s="33" t="s">
        <v>15</v>
      </c>
      <c r="B13" s="19" t="s">
        <v>175</v>
      </c>
      <c r="C13" s="20"/>
      <c r="D13" s="11"/>
      <c r="E13" s="12"/>
      <c r="F13" s="20"/>
      <c r="G13" s="21"/>
    </row>
    <row r="14" spans="1:7" s="22" customFormat="1" ht="15.95" customHeight="1" x14ac:dyDescent="0.2">
      <c r="A14" s="33" t="s">
        <v>262</v>
      </c>
      <c r="B14" s="19" t="s">
        <v>259</v>
      </c>
      <c r="C14" s="20"/>
      <c r="D14" s="11" t="s">
        <v>97</v>
      </c>
      <c r="E14" s="12">
        <v>1</v>
      </c>
      <c r="F14" s="20"/>
      <c r="G14" s="21"/>
    </row>
    <row r="15" spans="1:7" s="22" customFormat="1" ht="15.95" customHeight="1" x14ac:dyDescent="0.2">
      <c r="A15" s="33" t="s">
        <v>263</v>
      </c>
      <c r="B15" s="19" t="s">
        <v>273</v>
      </c>
      <c r="C15" s="20"/>
      <c r="D15" s="11" t="s">
        <v>97</v>
      </c>
      <c r="E15" s="12">
        <v>1</v>
      </c>
      <c r="F15" s="20"/>
      <c r="G15" s="21"/>
    </row>
    <row r="16" spans="1:7" s="22" customFormat="1" ht="15.95" customHeight="1" x14ac:dyDescent="0.2">
      <c r="A16" s="33" t="s">
        <v>16</v>
      </c>
      <c r="B16" s="13" t="s">
        <v>269</v>
      </c>
      <c r="C16" s="20"/>
      <c r="D16" s="11"/>
      <c r="E16" s="12"/>
      <c r="F16" s="41"/>
      <c r="G16" s="42"/>
    </row>
    <row r="17" spans="1:7" s="37" customFormat="1" ht="15.95" customHeight="1" x14ac:dyDescent="0.2">
      <c r="A17" s="33" t="s">
        <v>264</v>
      </c>
      <c r="B17" s="13" t="s">
        <v>274</v>
      </c>
      <c r="C17" s="20"/>
      <c r="D17" s="11" t="s">
        <v>97</v>
      </c>
      <c r="E17" s="12">
        <v>2</v>
      </c>
      <c r="F17" s="41"/>
      <c r="G17" s="42"/>
    </row>
    <row r="18" spans="1:7" s="37" customFormat="1" ht="22.5" customHeight="1" x14ac:dyDescent="0.2">
      <c r="A18" s="33" t="s">
        <v>103</v>
      </c>
      <c r="B18" s="13" t="s">
        <v>63</v>
      </c>
      <c r="C18" s="20"/>
      <c r="D18" s="11" t="s">
        <v>62</v>
      </c>
      <c r="E18" s="12">
        <v>1</v>
      </c>
      <c r="F18" s="41"/>
      <c r="G18" s="42"/>
    </row>
    <row r="19" spans="1:7" s="22" customFormat="1" ht="15.95" customHeight="1" x14ac:dyDescent="0.2">
      <c r="A19" s="33" t="s">
        <v>141</v>
      </c>
      <c r="B19" s="19" t="s">
        <v>88</v>
      </c>
      <c r="C19" s="20"/>
      <c r="D19" s="11"/>
      <c r="E19" s="12"/>
      <c r="F19" s="20"/>
      <c r="G19" s="21"/>
    </row>
    <row r="20" spans="1:7" s="23" customFormat="1" ht="15.95" customHeight="1" x14ac:dyDescent="0.2">
      <c r="A20" s="11" t="s">
        <v>142</v>
      </c>
      <c r="B20" s="10" t="s">
        <v>89</v>
      </c>
      <c r="C20" s="20"/>
      <c r="D20" s="11" t="s">
        <v>90</v>
      </c>
      <c r="E20" s="12">
        <v>15</v>
      </c>
      <c r="F20" s="41"/>
      <c r="G20" s="42"/>
    </row>
    <row r="21" spans="1:7" s="23" customFormat="1" ht="15.95" customHeight="1" x14ac:dyDescent="0.2">
      <c r="A21" s="11" t="s">
        <v>146</v>
      </c>
      <c r="B21" s="10" t="s">
        <v>91</v>
      </c>
      <c r="C21" s="20"/>
      <c r="D21" s="11" t="s">
        <v>90</v>
      </c>
      <c r="E21" s="12">
        <v>1</v>
      </c>
      <c r="F21" s="41"/>
      <c r="G21" s="42"/>
    </row>
    <row r="22" spans="1:7" ht="30.2" customHeight="1" x14ac:dyDescent="0.2">
      <c r="A22" s="32" t="s">
        <v>6</v>
      </c>
      <c r="B22" s="7" t="s">
        <v>46</v>
      </c>
      <c r="C22" s="8"/>
      <c r="D22" s="16"/>
      <c r="E22" s="17"/>
      <c r="F22" s="43"/>
      <c r="G22" s="43"/>
    </row>
    <row r="23" spans="1:7" s="22" customFormat="1" ht="39.75" customHeight="1" x14ac:dyDescent="0.2">
      <c r="A23" s="45">
        <v>2.1</v>
      </c>
      <c r="B23" s="24" t="s">
        <v>183</v>
      </c>
      <c r="C23" s="20"/>
      <c r="D23" s="11" t="s">
        <v>36</v>
      </c>
      <c r="E23" s="25">
        <v>3</v>
      </c>
      <c r="F23" s="41"/>
      <c r="G23" s="42"/>
    </row>
    <row r="24" spans="1:7" s="22" customFormat="1" ht="37.5" customHeight="1" x14ac:dyDescent="0.2">
      <c r="A24" s="51" t="s">
        <v>148</v>
      </c>
      <c r="B24" s="24" t="s">
        <v>258</v>
      </c>
      <c r="C24" s="20"/>
      <c r="D24" s="11" t="s">
        <v>36</v>
      </c>
      <c r="E24" s="25">
        <f>E23</f>
        <v>3</v>
      </c>
      <c r="F24" s="41"/>
      <c r="G24" s="42"/>
    </row>
    <row r="25" spans="1:7" ht="48.2" customHeight="1" x14ac:dyDescent="0.2">
      <c r="A25" s="32">
        <v>3</v>
      </c>
      <c r="B25" s="7" t="s">
        <v>192</v>
      </c>
      <c r="C25" s="8"/>
      <c r="D25" s="16"/>
      <c r="E25" s="17"/>
      <c r="F25" s="43"/>
      <c r="G25" s="43"/>
    </row>
    <row r="26" spans="1:7" s="22" customFormat="1" ht="15.95" customHeight="1" x14ac:dyDescent="0.2">
      <c r="A26" s="115">
        <v>3.1</v>
      </c>
      <c r="B26" s="24" t="s">
        <v>149</v>
      </c>
      <c r="C26" s="26"/>
      <c r="D26" s="11" t="s">
        <v>42</v>
      </c>
      <c r="E26" s="12">
        <f>E8*6</f>
        <v>12</v>
      </c>
      <c r="F26" s="25"/>
      <c r="G26" s="42"/>
    </row>
    <row r="27" spans="1:7" s="22" customFormat="1" ht="26.1" customHeight="1" x14ac:dyDescent="0.2">
      <c r="A27" s="116"/>
      <c r="B27" s="24" t="s">
        <v>184</v>
      </c>
      <c r="C27" s="26"/>
      <c r="D27" s="11" t="s">
        <v>42</v>
      </c>
      <c r="E27" s="12">
        <f>E26</f>
        <v>12</v>
      </c>
      <c r="F27" s="25"/>
      <c r="G27" s="42"/>
    </row>
    <row r="28" spans="1:7" s="22" customFormat="1" ht="15.95" customHeight="1" x14ac:dyDescent="0.2">
      <c r="A28" s="115">
        <v>3.2</v>
      </c>
      <c r="B28" s="24" t="s">
        <v>150</v>
      </c>
      <c r="C28" s="26"/>
      <c r="D28" s="11" t="s">
        <v>42</v>
      </c>
      <c r="E28" s="69">
        <f>(E12+E14+E15+E17)*3</f>
        <v>18</v>
      </c>
      <c r="F28" s="25"/>
      <c r="G28" s="42"/>
    </row>
    <row r="29" spans="1:7" s="22" customFormat="1" ht="26.1" customHeight="1" x14ac:dyDescent="0.2">
      <c r="A29" s="116"/>
      <c r="B29" s="24" t="s">
        <v>185</v>
      </c>
      <c r="C29" s="26"/>
      <c r="D29" s="11" t="s">
        <v>42</v>
      </c>
      <c r="E29" s="69">
        <f>E28</f>
        <v>18</v>
      </c>
      <c r="F29" s="25"/>
      <c r="G29" s="42"/>
    </row>
    <row r="30" spans="1:7" s="22" customFormat="1" ht="15.95" customHeight="1" x14ac:dyDescent="0.2">
      <c r="A30" s="115">
        <v>3.3</v>
      </c>
      <c r="B30" s="24" t="s">
        <v>159</v>
      </c>
      <c r="C30" s="26"/>
      <c r="D30" s="11" t="s">
        <v>42</v>
      </c>
      <c r="E30" s="12">
        <f>E10*6</f>
        <v>12</v>
      </c>
      <c r="F30" s="25"/>
      <c r="G30" s="42"/>
    </row>
    <row r="31" spans="1:7" s="22" customFormat="1" ht="24" customHeight="1" x14ac:dyDescent="0.2">
      <c r="A31" s="116"/>
      <c r="B31" s="24" t="s">
        <v>186</v>
      </c>
      <c r="C31" s="26"/>
      <c r="D31" s="11" t="s">
        <v>42</v>
      </c>
      <c r="E31" s="12">
        <f>E30</f>
        <v>12</v>
      </c>
      <c r="F31" s="25"/>
      <c r="G31" s="42"/>
    </row>
    <row r="32" spans="1:7" s="22" customFormat="1" ht="15.95" customHeight="1" x14ac:dyDescent="0.2">
      <c r="A32" s="115">
        <v>3.4</v>
      </c>
      <c r="B32" s="24" t="s">
        <v>151</v>
      </c>
      <c r="C32" s="26"/>
      <c r="D32" s="11" t="s">
        <v>42</v>
      </c>
      <c r="E32" s="12">
        <f>(E12+E14+E15+E17)*6</f>
        <v>36</v>
      </c>
      <c r="F32" s="25"/>
      <c r="G32" s="42"/>
    </row>
    <row r="33" spans="1:7" s="22" customFormat="1" ht="26.1" customHeight="1" x14ac:dyDescent="0.2">
      <c r="A33" s="116"/>
      <c r="B33" s="24" t="s">
        <v>187</v>
      </c>
      <c r="C33" s="26"/>
      <c r="D33" s="11" t="s">
        <v>42</v>
      </c>
      <c r="E33" s="12">
        <f>E32</f>
        <v>36</v>
      </c>
      <c r="F33" s="25"/>
      <c r="G33" s="42"/>
    </row>
    <row r="34" spans="1:7" s="22" customFormat="1" ht="15.95" customHeight="1" x14ac:dyDescent="0.2">
      <c r="A34" s="115">
        <v>3.5</v>
      </c>
      <c r="B34" s="24" t="s">
        <v>152</v>
      </c>
      <c r="C34" s="26"/>
      <c r="D34" s="11" t="s">
        <v>42</v>
      </c>
      <c r="E34" s="12">
        <v>12</v>
      </c>
      <c r="F34" s="25"/>
      <c r="G34" s="42"/>
    </row>
    <row r="35" spans="1:7" s="22" customFormat="1" ht="26.1" customHeight="1" x14ac:dyDescent="0.2">
      <c r="A35" s="116"/>
      <c r="B35" s="24" t="s">
        <v>188</v>
      </c>
      <c r="C35" s="26"/>
      <c r="D35" s="11" t="s">
        <v>42</v>
      </c>
      <c r="E35" s="12">
        <f>E34</f>
        <v>12</v>
      </c>
      <c r="F35" s="25"/>
      <c r="G35" s="42"/>
    </row>
    <row r="36" spans="1:7" s="22" customFormat="1" ht="15.95" customHeight="1" x14ac:dyDescent="0.2">
      <c r="A36" s="115">
        <v>3.6</v>
      </c>
      <c r="B36" s="24" t="s">
        <v>153</v>
      </c>
      <c r="C36" s="26"/>
      <c r="D36" s="11" t="s">
        <v>42</v>
      </c>
      <c r="E36" s="12">
        <v>12</v>
      </c>
      <c r="F36" s="25"/>
      <c r="G36" s="42"/>
    </row>
    <row r="37" spans="1:7" s="22" customFormat="1" ht="26.1" customHeight="1" x14ac:dyDescent="0.2">
      <c r="A37" s="116"/>
      <c r="B37" s="24" t="s">
        <v>189</v>
      </c>
      <c r="C37" s="26"/>
      <c r="D37" s="11" t="s">
        <v>42</v>
      </c>
      <c r="E37" s="12">
        <f>E36</f>
        <v>12</v>
      </c>
      <c r="F37" s="25"/>
      <c r="G37" s="42"/>
    </row>
    <row r="38" spans="1:7" ht="30.2" customHeight="1" x14ac:dyDescent="0.2">
      <c r="A38" s="32">
        <v>4</v>
      </c>
      <c r="B38" s="7" t="s">
        <v>47</v>
      </c>
      <c r="C38" s="8"/>
      <c r="D38" s="16"/>
      <c r="E38" s="17"/>
      <c r="F38" s="43"/>
      <c r="G38" s="43"/>
    </row>
    <row r="39" spans="1:7" s="37" customFormat="1" ht="27.75" customHeight="1" x14ac:dyDescent="0.2">
      <c r="A39" s="52" t="s">
        <v>22</v>
      </c>
      <c r="B39" s="39" t="s">
        <v>167</v>
      </c>
      <c r="C39" s="20"/>
      <c r="D39" s="11" t="s">
        <v>42</v>
      </c>
      <c r="E39" s="12">
        <f>(E8+E10)*1</f>
        <v>4</v>
      </c>
      <c r="F39" s="41"/>
      <c r="G39" s="42"/>
    </row>
    <row r="40" spans="1:7" s="37" customFormat="1" ht="29.25" customHeight="1" x14ac:dyDescent="0.2">
      <c r="A40" s="52" t="s">
        <v>23</v>
      </c>
      <c r="B40" s="53" t="s">
        <v>168</v>
      </c>
      <c r="C40" s="20"/>
      <c r="D40" s="11" t="s">
        <v>42</v>
      </c>
      <c r="E40" s="12">
        <f>(E12+E14+E15+E17)*2</f>
        <v>12</v>
      </c>
      <c r="F40" s="41"/>
      <c r="G40" s="42"/>
    </row>
    <row r="41" spans="1:7" ht="30.2" customHeight="1" x14ac:dyDescent="0.2">
      <c r="A41" s="32">
        <v>5</v>
      </c>
      <c r="B41" s="7" t="s">
        <v>48</v>
      </c>
      <c r="C41" s="8"/>
      <c r="D41" s="16"/>
      <c r="E41" s="17"/>
      <c r="F41" s="43"/>
      <c r="G41" s="43"/>
    </row>
    <row r="42" spans="1:7" s="28" customFormat="1" ht="15.95" customHeight="1" x14ac:dyDescent="0.2">
      <c r="A42" s="46">
        <v>5.0999999999999996</v>
      </c>
      <c r="B42" s="27" t="s">
        <v>190</v>
      </c>
      <c r="C42" s="20"/>
      <c r="D42" s="11" t="s">
        <v>79</v>
      </c>
      <c r="E42" s="12">
        <f>10*6</f>
        <v>60</v>
      </c>
      <c r="F42" s="41"/>
      <c r="G42" s="42"/>
    </row>
    <row r="43" spans="1:7" s="28" customFormat="1" ht="60" x14ac:dyDescent="0.2">
      <c r="A43" s="46"/>
      <c r="B43" s="27" t="s">
        <v>166</v>
      </c>
      <c r="C43" s="20"/>
      <c r="D43" s="11"/>
      <c r="E43" s="12"/>
      <c r="F43" s="41"/>
      <c r="G43" s="42"/>
    </row>
    <row r="44" spans="1:7" s="49" customFormat="1" ht="26.1" customHeight="1" x14ac:dyDescent="0.2">
      <c r="A44" s="52" t="s">
        <v>18</v>
      </c>
      <c r="B44" s="39" t="s">
        <v>169</v>
      </c>
      <c r="C44" s="20"/>
      <c r="D44" s="11" t="s">
        <v>87</v>
      </c>
      <c r="E44" s="12">
        <v>10</v>
      </c>
      <c r="F44" s="41"/>
      <c r="G44" s="42"/>
    </row>
    <row r="45" spans="1:7" ht="30.2" customHeight="1" x14ac:dyDescent="0.2">
      <c r="A45" s="32">
        <v>6</v>
      </c>
      <c r="B45" s="7" t="s">
        <v>49</v>
      </c>
      <c r="C45" s="8"/>
      <c r="D45" s="16"/>
      <c r="E45" s="17"/>
      <c r="F45" s="43"/>
      <c r="G45" s="43"/>
    </row>
    <row r="46" spans="1:7" s="28" customFormat="1" ht="15.95" customHeight="1" x14ac:dyDescent="0.2">
      <c r="A46" s="46">
        <v>6.1</v>
      </c>
      <c r="B46" s="27" t="s">
        <v>27</v>
      </c>
      <c r="C46" s="20"/>
      <c r="D46" s="11" t="s">
        <v>97</v>
      </c>
      <c r="E46" s="12">
        <v>1</v>
      </c>
      <c r="F46" s="41"/>
      <c r="G46" s="42"/>
    </row>
    <row r="47" spans="1:7" s="28" customFormat="1" ht="15.95" customHeight="1" x14ac:dyDescent="0.2">
      <c r="A47" s="46">
        <v>6.2</v>
      </c>
      <c r="B47" s="27" t="s">
        <v>105</v>
      </c>
      <c r="C47" s="20"/>
      <c r="D47" s="11" t="s">
        <v>104</v>
      </c>
      <c r="E47" s="12">
        <v>1</v>
      </c>
      <c r="F47" s="41"/>
      <c r="G47" s="42"/>
    </row>
    <row r="48" spans="1:7" s="28" customFormat="1" ht="15.95" customHeight="1" x14ac:dyDescent="0.2">
      <c r="A48" s="46">
        <v>6.3</v>
      </c>
      <c r="B48" s="27" t="s">
        <v>40</v>
      </c>
      <c r="C48" s="20"/>
      <c r="D48" s="11" t="s">
        <v>97</v>
      </c>
      <c r="E48" s="12">
        <v>5</v>
      </c>
      <c r="F48" s="41"/>
      <c r="G48" s="42"/>
    </row>
    <row r="49" spans="1:7" s="37" customFormat="1" ht="26.1" customHeight="1" x14ac:dyDescent="0.2">
      <c r="A49" s="52">
        <v>6.4</v>
      </c>
      <c r="B49" s="10" t="s">
        <v>80</v>
      </c>
      <c r="C49" s="38"/>
      <c r="D49" s="11" t="s">
        <v>97</v>
      </c>
      <c r="E49" s="12">
        <v>1</v>
      </c>
      <c r="F49" s="41"/>
      <c r="G49" s="42"/>
    </row>
    <row r="50" spans="1:7" ht="30.2" customHeight="1" x14ac:dyDescent="0.2">
      <c r="A50" s="32">
        <v>7</v>
      </c>
      <c r="B50" s="7" t="s">
        <v>50</v>
      </c>
      <c r="C50" s="8"/>
      <c r="D50" s="16"/>
      <c r="E50" s="17"/>
      <c r="F50" s="43"/>
      <c r="G50" s="43"/>
    </row>
    <row r="51" spans="1:7" s="30" customFormat="1" ht="15.95" customHeight="1" x14ac:dyDescent="0.2">
      <c r="A51" s="11" t="s">
        <v>19</v>
      </c>
      <c r="B51" s="10" t="s">
        <v>24</v>
      </c>
      <c r="C51" s="29"/>
      <c r="D51" s="11" t="s">
        <v>97</v>
      </c>
      <c r="E51" s="12">
        <v>2</v>
      </c>
      <c r="F51" s="25"/>
      <c r="G51" s="42"/>
    </row>
    <row r="52" spans="1:7" s="30" customFormat="1" ht="15.95" customHeight="1" x14ac:dyDescent="0.2">
      <c r="A52" s="11" t="s">
        <v>20</v>
      </c>
      <c r="B52" s="10" t="s">
        <v>25</v>
      </c>
      <c r="C52" s="20"/>
      <c r="D52" s="11" t="s">
        <v>97</v>
      </c>
      <c r="E52" s="12">
        <v>2</v>
      </c>
      <c r="F52" s="25"/>
      <c r="G52" s="42"/>
    </row>
    <row r="53" spans="1:7" s="30" customFormat="1" ht="15.95" customHeight="1" x14ac:dyDescent="0.2">
      <c r="A53" s="11" t="s">
        <v>21</v>
      </c>
      <c r="B53" s="10" t="s">
        <v>26</v>
      </c>
      <c r="C53" s="20"/>
      <c r="D53" s="11" t="s">
        <v>97</v>
      </c>
      <c r="E53" s="12">
        <v>2</v>
      </c>
      <c r="F53" s="25"/>
      <c r="G53" s="42"/>
    </row>
    <row r="54" spans="1:7" s="30" customFormat="1" ht="15.95" customHeight="1" x14ac:dyDescent="0.2">
      <c r="A54" s="11" t="s">
        <v>64</v>
      </c>
      <c r="B54" s="10" t="s">
        <v>28</v>
      </c>
      <c r="C54" s="29"/>
      <c r="D54" s="11" t="s">
        <v>97</v>
      </c>
      <c r="E54" s="12">
        <v>2</v>
      </c>
      <c r="F54" s="25"/>
      <c r="G54" s="42"/>
    </row>
    <row r="55" spans="1:7" ht="30.2" customHeight="1" x14ac:dyDescent="0.2">
      <c r="A55" s="32">
        <v>8</v>
      </c>
      <c r="B55" s="7" t="s">
        <v>92</v>
      </c>
      <c r="C55" s="8"/>
      <c r="D55" s="16"/>
      <c r="E55" s="17"/>
      <c r="F55" s="43"/>
      <c r="G55" s="43"/>
    </row>
    <row r="56" spans="1:7" s="28" customFormat="1" ht="15.95" customHeight="1" x14ac:dyDescent="0.2">
      <c r="A56" s="52">
        <v>8.1</v>
      </c>
      <c r="B56" s="39" t="s">
        <v>81</v>
      </c>
      <c r="C56" s="20"/>
      <c r="D56" s="11"/>
      <c r="E56" s="12"/>
      <c r="F56" s="41"/>
      <c r="G56" s="42"/>
    </row>
    <row r="57" spans="1:7" s="28" customFormat="1" ht="26.1" customHeight="1" x14ac:dyDescent="0.2">
      <c r="A57" s="52" t="s">
        <v>106</v>
      </c>
      <c r="B57" s="39" t="s">
        <v>176</v>
      </c>
      <c r="C57" s="39"/>
      <c r="D57" s="40" t="s">
        <v>83</v>
      </c>
      <c r="E57" s="54">
        <v>2</v>
      </c>
      <c r="F57" s="41"/>
      <c r="G57" s="42"/>
    </row>
    <row r="58" spans="1:7" s="28" customFormat="1" ht="26.1" customHeight="1" x14ac:dyDescent="0.2">
      <c r="A58" s="52" t="s">
        <v>84</v>
      </c>
      <c r="B58" s="39" t="s">
        <v>157</v>
      </c>
      <c r="C58" s="39"/>
      <c r="D58" s="40" t="s">
        <v>83</v>
      </c>
      <c r="E58" s="54">
        <v>1</v>
      </c>
      <c r="F58" s="41"/>
      <c r="G58" s="42"/>
    </row>
    <row r="59" spans="1:7" s="28" customFormat="1" ht="26.1" customHeight="1" x14ac:dyDescent="0.2">
      <c r="A59" s="52" t="s">
        <v>107</v>
      </c>
      <c r="B59" s="39" t="s">
        <v>173</v>
      </c>
      <c r="C59" s="39"/>
      <c r="D59" s="40" t="s">
        <v>83</v>
      </c>
      <c r="E59" s="54">
        <v>1</v>
      </c>
      <c r="F59" s="41"/>
      <c r="G59" s="42"/>
    </row>
    <row r="60" spans="1:7" s="28" customFormat="1" ht="26.1" customHeight="1" x14ac:dyDescent="0.2">
      <c r="A60" s="52">
        <v>8.1999999999999993</v>
      </c>
      <c r="B60" s="53" t="s">
        <v>86</v>
      </c>
      <c r="C60" s="20"/>
      <c r="D60" s="11"/>
      <c r="E60" s="12"/>
      <c r="F60" s="41"/>
      <c r="G60" s="42"/>
    </row>
    <row r="61" spans="1:7" s="28" customFormat="1" ht="15.95" customHeight="1" x14ac:dyDescent="0.2">
      <c r="A61" s="52" t="s">
        <v>82</v>
      </c>
      <c r="B61" s="53" t="s">
        <v>162</v>
      </c>
      <c r="C61" s="20"/>
      <c r="D61" s="11" t="s">
        <v>97</v>
      </c>
      <c r="E61" s="12">
        <v>1</v>
      </c>
      <c r="F61" s="41"/>
      <c r="G61" s="42"/>
    </row>
    <row r="62" spans="1:7" s="28" customFormat="1" ht="15.95" customHeight="1" x14ac:dyDescent="0.2">
      <c r="A62" s="52" t="s">
        <v>84</v>
      </c>
      <c r="B62" s="53" t="s">
        <v>163</v>
      </c>
      <c r="C62" s="20"/>
      <c r="D62" s="11" t="s">
        <v>97</v>
      </c>
      <c r="E62" s="12">
        <v>1</v>
      </c>
      <c r="F62" s="41"/>
      <c r="G62" s="42"/>
    </row>
    <row r="63" spans="1:7" s="28" customFormat="1" ht="15.95" customHeight="1" x14ac:dyDescent="0.2">
      <c r="A63" s="52" t="s">
        <v>85</v>
      </c>
      <c r="B63" s="53" t="s">
        <v>164</v>
      </c>
      <c r="C63" s="20"/>
      <c r="D63" s="11" t="s">
        <v>97</v>
      </c>
      <c r="E63" s="12">
        <v>1</v>
      </c>
      <c r="F63" s="41"/>
      <c r="G63" s="42"/>
    </row>
    <row r="64" spans="1:7" ht="30.2" customHeight="1" x14ac:dyDescent="0.2">
      <c r="A64" s="32" t="s">
        <v>65</v>
      </c>
      <c r="B64" s="7" t="s">
        <v>51</v>
      </c>
      <c r="C64" s="8"/>
      <c r="D64" s="16"/>
      <c r="E64" s="17"/>
      <c r="F64" s="43"/>
      <c r="G64" s="43"/>
    </row>
    <row r="65" spans="1:7" ht="15.95" customHeight="1" x14ac:dyDescent="0.2">
      <c r="A65" s="11" t="s">
        <v>66</v>
      </c>
      <c r="B65" s="27" t="s">
        <v>270</v>
      </c>
      <c r="C65" s="26"/>
      <c r="D65" s="11" t="s">
        <v>97</v>
      </c>
      <c r="E65" s="12">
        <v>1</v>
      </c>
      <c r="F65" s="25"/>
      <c r="G65" s="42"/>
    </row>
    <row r="66" spans="1:7" ht="15.95" customHeight="1" x14ac:dyDescent="0.2">
      <c r="A66" s="11" t="s">
        <v>67</v>
      </c>
      <c r="B66" s="27" t="s">
        <v>271</v>
      </c>
      <c r="C66" s="26"/>
      <c r="D66" s="11" t="s">
        <v>97</v>
      </c>
      <c r="E66" s="12">
        <v>1</v>
      </c>
      <c r="F66" s="25"/>
      <c r="G66" s="42"/>
    </row>
    <row r="67" spans="1:7" ht="15.95" customHeight="1" x14ac:dyDescent="0.2">
      <c r="A67" s="11" t="s">
        <v>68</v>
      </c>
      <c r="B67" s="27" t="s">
        <v>191</v>
      </c>
      <c r="C67" s="26"/>
      <c r="D67" s="11" t="s">
        <v>17</v>
      </c>
      <c r="E67" s="12">
        <v>1</v>
      </c>
      <c r="F67" s="25"/>
      <c r="G67" s="42"/>
    </row>
    <row r="68" spans="1:7" ht="24" customHeight="1" x14ac:dyDescent="0.2">
      <c r="A68" s="11" t="s">
        <v>69</v>
      </c>
      <c r="B68" s="24" t="s">
        <v>165</v>
      </c>
      <c r="C68" s="26"/>
      <c r="D68" s="11" t="s">
        <v>17</v>
      </c>
      <c r="E68" s="12">
        <v>1</v>
      </c>
      <c r="F68" s="25"/>
      <c r="G68" s="42"/>
    </row>
    <row r="69" spans="1:7" ht="23.25" customHeight="1" x14ac:dyDescent="0.2">
      <c r="A69" s="11" t="s">
        <v>70</v>
      </c>
      <c r="B69" s="24" t="s">
        <v>52</v>
      </c>
      <c r="C69" s="26"/>
      <c r="D69" s="11" t="s">
        <v>97</v>
      </c>
      <c r="E69" s="12">
        <v>5</v>
      </c>
      <c r="F69" s="25"/>
      <c r="G69" s="42"/>
    </row>
    <row r="70" spans="1:7" ht="22.5" customHeight="1" x14ac:dyDescent="0.2">
      <c r="A70" s="11" t="s">
        <v>71</v>
      </c>
      <c r="B70" s="24" t="s">
        <v>53</v>
      </c>
      <c r="C70" s="26"/>
      <c r="D70" s="11" t="s">
        <v>97</v>
      </c>
      <c r="E70" s="12">
        <v>5</v>
      </c>
      <c r="F70" s="25"/>
      <c r="G70" s="42"/>
    </row>
    <row r="71" spans="1:7" ht="15.95" customHeight="1" x14ac:dyDescent="0.2">
      <c r="A71" s="11" t="s">
        <v>72</v>
      </c>
      <c r="B71" s="24" t="s">
        <v>54</v>
      </c>
      <c r="C71" s="26"/>
      <c r="D71" s="11" t="s">
        <v>97</v>
      </c>
      <c r="E71" s="12">
        <v>5</v>
      </c>
      <c r="F71" s="25"/>
      <c r="G71" s="42"/>
    </row>
    <row r="72" spans="1:7" ht="15.95" customHeight="1" x14ac:dyDescent="0.2">
      <c r="A72" s="11" t="s">
        <v>73</v>
      </c>
      <c r="B72" s="27" t="s">
        <v>170</v>
      </c>
      <c r="C72" s="26"/>
      <c r="D72" s="11" t="s">
        <v>97</v>
      </c>
      <c r="E72" s="12">
        <v>6</v>
      </c>
      <c r="F72" s="25"/>
      <c r="G72" s="42"/>
    </row>
    <row r="73" spans="1:7" ht="15.95" customHeight="1" x14ac:dyDescent="0.2">
      <c r="A73" s="11" t="s">
        <v>74</v>
      </c>
      <c r="B73" s="27" t="s">
        <v>171</v>
      </c>
      <c r="C73" s="26"/>
      <c r="D73" s="11" t="s">
        <v>97</v>
      </c>
      <c r="E73" s="12">
        <v>6</v>
      </c>
      <c r="F73" s="25"/>
      <c r="G73" s="42"/>
    </row>
    <row r="74" spans="1:7" ht="15.95" customHeight="1" x14ac:dyDescent="0.2">
      <c r="A74" s="11" t="s">
        <v>75</v>
      </c>
      <c r="B74" s="27" t="s">
        <v>93</v>
      </c>
      <c r="C74" s="20"/>
      <c r="D74" s="11" t="s">
        <v>97</v>
      </c>
      <c r="E74" s="12">
        <v>2</v>
      </c>
      <c r="F74" s="25"/>
      <c r="G74" s="42"/>
    </row>
    <row r="75" spans="1:7" ht="15.95" customHeight="1" x14ac:dyDescent="0.2">
      <c r="A75" s="11" t="s">
        <v>100</v>
      </c>
      <c r="B75" s="27" t="s">
        <v>193</v>
      </c>
      <c r="C75" s="20"/>
      <c r="D75" s="11" t="s">
        <v>97</v>
      </c>
      <c r="E75" s="12">
        <v>5</v>
      </c>
      <c r="F75" s="25"/>
      <c r="G75" s="42"/>
    </row>
    <row r="76" spans="1:7" ht="15.95" customHeight="1" x14ac:dyDescent="0.2">
      <c r="A76" s="11" t="s">
        <v>76</v>
      </c>
      <c r="B76" s="27" t="s">
        <v>172</v>
      </c>
      <c r="C76" s="20"/>
      <c r="D76" s="11" t="s">
        <v>97</v>
      </c>
      <c r="E76" s="12">
        <v>5</v>
      </c>
      <c r="F76" s="25"/>
      <c r="G76" s="42"/>
    </row>
    <row r="77" spans="1:7" ht="15.95" customHeight="1" x14ac:dyDescent="0.2">
      <c r="A77" s="11" t="s">
        <v>77</v>
      </c>
      <c r="B77" s="27" t="s">
        <v>194</v>
      </c>
      <c r="C77" s="20"/>
      <c r="D77" s="11" t="s">
        <v>97</v>
      </c>
      <c r="E77" s="12">
        <v>5</v>
      </c>
      <c r="F77" s="25"/>
      <c r="G77" s="42"/>
    </row>
    <row r="78" spans="1:7" ht="15.95" customHeight="1" x14ac:dyDescent="0.2">
      <c r="A78" s="11" t="s">
        <v>78</v>
      </c>
      <c r="B78" s="27" t="s">
        <v>195</v>
      </c>
      <c r="C78" s="20"/>
      <c r="D78" s="11" t="s">
        <v>97</v>
      </c>
      <c r="E78" s="12">
        <v>5</v>
      </c>
      <c r="F78" s="25"/>
      <c r="G78" s="42"/>
    </row>
    <row r="79" spans="1:7" ht="15.95" customHeight="1" x14ac:dyDescent="0.2">
      <c r="A79" s="11" t="s">
        <v>94</v>
      </c>
      <c r="B79" s="27" t="s">
        <v>27</v>
      </c>
      <c r="C79" s="20"/>
      <c r="D79" s="11" t="s">
        <v>97</v>
      </c>
      <c r="E79" s="12">
        <v>1</v>
      </c>
      <c r="F79" s="25"/>
      <c r="G79" s="42"/>
    </row>
    <row r="80" spans="1:7" ht="15.95" customHeight="1" x14ac:dyDescent="0.2">
      <c r="A80" s="11" t="s">
        <v>95</v>
      </c>
      <c r="B80" s="27" t="s">
        <v>29</v>
      </c>
      <c r="C80" s="20"/>
      <c r="D80" s="11" t="s">
        <v>97</v>
      </c>
      <c r="E80" s="12">
        <v>1</v>
      </c>
      <c r="F80" s="25"/>
      <c r="G80" s="42"/>
    </row>
    <row r="81" spans="1:7" ht="15.95" customHeight="1" x14ac:dyDescent="0.2">
      <c r="A81" s="11" t="s">
        <v>96</v>
      </c>
      <c r="B81" s="27" t="s">
        <v>40</v>
      </c>
      <c r="C81" s="20"/>
      <c r="D81" s="11" t="s">
        <v>97</v>
      </c>
      <c r="E81" s="12">
        <v>5</v>
      </c>
      <c r="F81" s="25"/>
      <c r="G81" s="42"/>
    </row>
    <row r="82" spans="1:7" ht="30.2" customHeight="1" x14ac:dyDescent="0.2">
      <c r="A82" s="32" t="s">
        <v>8</v>
      </c>
      <c r="B82" s="7" t="s">
        <v>9</v>
      </c>
      <c r="C82" s="8"/>
      <c r="D82" s="16"/>
      <c r="E82" s="17"/>
      <c r="F82" s="43"/>
      <c r="G82" s="43"/>
    </row>
    <row r="83" spans="1:7" ht="15.95" customHeight="1" x14ac:dyDescent="0.2">
      <c r="A83" s="11" t="s">
        <v>31</v>
      </c>
      <c r="B83" s="27" t="s">
        <v>41</v>
      </c>
      <c r="C83" s="20"/>
      <c r="D83" s="11" t="s">
        <v>42</v>
      </c>
      <c r="E83" s="12">
        <v>2</v>
      </c>
      <c r="F83" s="25"/>
      <c r="G83" s="42"/>
    </row>
    <row r="84" spans="1:7" ht="15.95" customHeight="1" x14ac:dyDescent="0.2">
      <c r="A84" s="11" t="s">
        <v>32</v>
      </c>
      <c r="B84" s="27" t="s">
        <v>55</v>
      </c>
      <c r="C84" s="20"/>
      <c r="D84" s="11" t="s">
        <v>97</v>
      </c>
      <c r="E84" s="12">
        <v>1</v>
      </c>
      <c r="F84" s="25"/>
      <c r="G84" s="42"/>
    </row>
    <row r="85" spans="1:7" ht="15.95" customHeight="1" x14ac:dyDescent="0.2">
      <c r="A85" s="11" t="s">
        <v>99</v>
      </c>
      <c r="B85" s="27" t="s">
        <v>35</v>
      </c>
      <c r="C85" s="20"/>
      <c r="D85" s="11" t="s">
        <v>97</v>
      </c>
      <c r="E85" s="12">
        <v>1</v>
      </c>
      <c r="F85" s="25"/>
      <c r="G85" s="42"/>
    </row>
    <row r="86" spans="1:7" s="30" customFormat="1" ht="15.95" customHeight="1" x14ac:dyDescent="0.2">
      <c r="A86" s="123" t="s">
        <v>160</v>
      </c>
      <c r="B86" s="124"/>
      <c r="C86" s="124"/>
      <c r="D86" s="124"/>
      <c r="E86" s="124"/>
      <c r="F86" s="125"/>
      <c r="G86" s="50"/>
    </row>
    <row r="87" spans="1:7" ht="9.6" customHeight="1" x14ac:dyDescent="0.2"/>
    <row r="88" spans="1:7" ht="15.95" customHeight="1" x14ac:dyDescent="0.2">
      <c r="A88" s="48">
        <v>1</v>
      </c>
      <c r="B88" s="122" t="s">
        <v>4</v>
      </c>
      <c r="C88" s="122"/>
      <c r="D88" s="122"/>
      <c r="E88" s="122"/>
      <c r="F88" s="122"/>
      <c r="G88" s="122"/>
    </row>
    <row r="89" spans="1:7" ht="15.95" customHeight="1" x14ac:dyDescent="0.2">
      <c r="A89" s="48">
        <v>2</v>
      </c>
      <c r="B89" s="122" t="s">
        <v>56</v>
      </c>
      <c r="C89" s="122"/>
      <c r="D89" s="122"/>
      <c r="E89" s="122"/>
      <c r="F89" s="122"/>
      <c r="G89" s="122"/>
    </row>
    <row r="90" spans="1:7" ht="24.95" customHeight="1" x14ac:dyDescent="0.2">
      <c r="A90" s="48">
        <v>3</v>
      </c>
      <c r="B90" s="122" t="s">
        <v>147</v>
      </c>
      <c r="C90" s="122"/>
      <c r="D90" s="122"/>
      <c r="E90" s="122"/>
      <c r="F90" s="122"/>
      <c r="G90" s="122"/>
    </row>
    <row r="91" spans="1:7" ht="16.149999999999999" customHeight="1" x14ac:dyDescent="0.2"/>
    <row r="92" spans="1:7" ht="16.149999999999999" customHeight="1" x14ac:dyDescent="0.2"/>
    <row r="93" spans="1:7" ht="16.149999999999999" customHeight="1" x14ac:dyDescent="0.2"/>
    <row r="94" spans="1:7" ht="16.149999999999999" customHeight="1" x14ac:dyDescent="0.2"/>
    <row r="95" spans="1:7" ht="16.149999999999999" customHeight="1" x14ac:dyDescent="0.2"/>
    <row r="96" spans="1:7" ht="16.149999999999999" customHeight="1" x14ac:dyDescent="0.2"/>
    <row r="97" ht="16.149999999999999" customHeight="1" x14ac:dyDescent="0.2"/>
    <row r="98" ht="16.149999999999999" customHeight="1" x14ac:dyDescent="0.2"/>
    <row r="99" ht="16.149999999999999" customHeight="1" x14ac:dyDescent="0.2"/>
    <row r="100" ht="16.149999999999999" customHeight="1" x14ac:dyDescent="0.2"/>
    <row r="101" ht="16.149999999999999" customHeight="1" x14ac:dyDescent="0.2"/>
    <row r="102" ht="16.149999999999999" customHeight="1" x14ac:dyDescent="0.2"/>
    <row r="103" ht="16.149999999999999" customHeight="1" x14ac:dyDescent="0.2"/>
    <row r="104" ht="16.149999999999999" customHeight="1" x14ac:dyDescent="0.2"/>
    <row r="105" ht="16.149999999999999" customHeight="1" x14ac:dyDescent="0.2"/>
    <row r="106" ht="16.149999999999999" customHeight="1" x14ac:dyDescent="0.2"/>
    <row r="107" ht="16.149999999999999" customHeight="1" x14ac:dyDescent="0.2"/>
    <row r="108" ht="16.149999999999999" customHeight="1" x14ac:dyDescent="0.2"/>
    <row r="109" ht="16.149999999999999" customHeight="1" x14ac:dyDescent="0.2"/>
    <row r="110" ht="16.149999999999999" customHeight="1" x14ac:dyDescent="0.2"/>
    <row r="111" ht="16.149999999999999" customHeight="1" x14ac:dyDescent="0.2"/>
    <row r="112" ht="16.149999999999999" customHeight="1" x14ac:dyDescent="0.2"/>
  </sheetData>
  <mergeCells count="19">
    <mergeCell ref="B90:G90"/>
    <mergeCell ref="A30:A31"/>
    <mergeCell ref="A32:A33"/>
    <mergeCell ref="A34:A35"/>
    <mergeCell ref="A36:A37"/>
    <mergeCell ref="B89:G89"/>
    <mergeCell ref="B88:G88"/>
    <mergeCell ref="A86:F86"/>
    <mergeCell ref="A4:A5"/>
    <mergeCell ref="B4:B5"/>
    <mergeCell ref="A26:A27"/>
    <mergeCell ref="A28:A29"/>
    <mergeCell ref="A1:G1"/>
    <mergeCell ref="G4:G5"/>
    <mergeCell ref="E4:E5"/>
    <mergeCell ref="C4:C5"/>
    <mergeCell ref="D4:D5"/>
    <mergeCell ref="B2:G2"/>
    <mergeCell ref="B3:G3"/>
  </mergeCells>
  <phoneticPr fontId="3" type="noConversion"/>
  <printOptions horizontalCentered="1"/>
  <pageMargins left="0.59055118110236227" right="0.59055118110236227" top="0.98425196850393704" bottom="0.78740157480314965" header="0.59055118110236227" footer="0.19685039370078741"/>
  <pageSetup paperSize="9" scale="73" firstPageNumber="24" orientation="landscape" r:id="rId1"/>
  <headerFooter scaleWithDoc="0">
    <oddHeader>&amp;L&amp;9Tender Documents for 132 kV Transmission Lines from Ishwardi-Baghabari to Pabna LILO&amp;R&amp;9Page B1-&amp;P</oddHeader>
    <oddFooter>&amp;L&amp;8&amp;F&amp;RName of Bidder:                Signature of Bidder:
______________________________________________________</oddFooter>
  </headerFooter>
  <rowBreaks count="3" manualBreakCount="3">
    <brk id="24" max="6" man="1"/>
    <brk id="43" max="6" man="1"/>
    <brk id="6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12"/>
  <sheetViews>
    <sheetView showGridLines="0" tabSelected="1" view="pageBreakPreview" topLeftCell="A76" zoomScaleNormal="100" zoomScaleSheetLayoutView="100" zoomScalePageLayoutView="115" workbookViewId="0">
      <selection sqref="A1:H1"/>
    </sheetView>
  </sheetViews>
  <sheetFormatPr defaultColWidth="11.28515625" defaultRowHeight="12" x14ac:dyDescent="0.2"/>
  <cols>
    <col min="1" max="1" width="9.85546875" style="47" customWidth="1"/>
    <col min="2" max="2" width="68.7109375" style="15" customWidth="1"/>
    <col min="3" max="3" width="10.7109375" style="15" customWidth="1"/>
    <col min="4" max="4" width="9" style="15" customWidth="1"/>
    <col min="5" max="5" width="9.5703125" style="15" customWidth="1"/>
    <col min="6" max="6" width="9.7109375" style="15" customWidth="1"/>
    <col min="7" max="7" width="8.42578125" style="15" customWidth="1"/>
    <col min="8" max="8" width="11" style="15" customWidth="1"/>
    <col min="9" max="16384" width="11.28515625" style="15"/>
  </cols>
  <sheetData>
    <row r="1" spans="1:8" ht="43.5" customHeight="1" x14ac:dyDescent="0.2">
      <c r="A1" s="119" t="s">
        <v>283</v>
      </c>
      <c r="B1" s="120"/>
      <c r="C1" s="120"/>
      <c r="D1" s="120"/>
      <c r="E1" s="120"/>
      <c r="F1" s="120"/>
      <c r="G1" s="120"/>
      <c r="H1" s="121"/>
    </row>
    <row r="2" spans="1:8" ht="15.75" customHeight="1" x14ac:dyDescent="0.2">
      <c r="A2" s="79" t="s">
        <v>279</v>
      </c>
      <c r="B2" s="120" t="s">
        <v>282</v>
      </c>
      <c r="C2" s="120"/>
      <c r="D2" s="120"/>
      <c r="E2" s="120"/>
      <c r="F2" s="120"/>
      <c r="G2" s="120"/>
      <c r="H2" s="121"/>
    </row>
    <row r="3" spans="1:8" ht="15.75" customHeight="1" x14ac:dyDescent="0.2">
      <c r="A3" s="119" t="s">
        <v>177</v>
      </c>
      <c r="B3" s="120"/>
      <c r="C3" s="120"/>
      <c r="D3" s="120"/>
      <c r="E3" s="120"/>
      <c r="F3" s="120"/>
      <c r="G3" s="120"/>
      <c r="H3" s="121"/>
    </row>
    <row r="4" spans="1:8" ht="27.75" customHeight="1" x14ac:dyDescent="0.2">
      <c r="A4" s="111" t="s">
        <v>1</v>
      </c>
      <c r="B4" s="113" t="s">
        <v>0</v>
      </c>
      <c r="C4" s="113" t="s">
        <v>2</v>
      </c>
      <c r="D4" s="113" t="s">
        <v>30</v>
      </c>
      <c r="E4" s="129" t="s">
        <v>178</v>
      </c>
      <c r="F4" s="130"/>
      <c r="G4" s="129" t="s">
        <v>179</v>
      </c>
      <c r="H4" s="130"/>
    </row>
    <row r="5" spans="1:8" ht="38.25" customHeight="1" x14ac:dyDescent="0.2">
      <c r="A5" s="112"/>
      <c r="B5" s="114"/>
      <c r="C5" s="114"/>
      <c r="D5" s="118"/>
      <c r="E5" s="55" t="s">
        <v>155</v>
      </c>
      <c r="F5" s="55" t="s">
        <v>108</v>
      </c>
      <c r="G5" s="55" t="s">
        <v>156</v>
      </c>
      <c r="H5" s="55" t="s">
        <v>109</v>
      </c>
    </row>
    <row r="6" spans="1:8" ht="44.45" customHeight="1" x14ac:dyDescent="0.2">
      <c r="A6" s="32" t="s">
        <v>5</v>
      </c>
      <c r="B6" s="9" t="s">
        <v>130</v>
      </c>
      <c r="C6" s="16"/>
      <c r="D6" s="17"/>
      <c r="E6" s="17"/>
      <c r="F6" s="8"/>
      <c r="G6" s="8"/>
      <c r="H6" s="18"/>
    </row>
    <row r="7" spans="1:8" s="22" customFormat="1" ht="15.95" customHeight="1" x14ac:dyDescent="0.2">
      <c r="A7" s="33" t="s">
        <v>11</v>
      </c>
      <c r="B7" s="19" t="str">
        <f>'Schedule-1'!B7</f>
        <v xml:space="preserve">Tower type 1DL </v>
      </c>
      <c r="C7" s="11"/>
      <c r="D7" s="12"/>
      <c r="E7" s="12"/>
      <c r="F7" s="20"/>
      <c r="G7" s="20"/>
      <c r="H7" s="21"/>
    </row>
    <row r="8" spans="1:8" s="22" customFormat="1" ht="15.95" customHeight="1" x14ac:dyDescent="0.2">
      <c r="A8" s="33" t="s">
        <v>10</v>
      </c>
      <c r="B8" s="19" t="str">
        <f>'Schedule-1'!B8</f>
        <v>Tower Type 1DL+9.0 m</v>
      </c>
      <c r="C8" s="11" t="s">
        <v>97</v>
      </c>
      <c r="D8" s="12">
        <f>'Schedule-1'!E8</f>
        <v>2</v>
      </c>
      <c r="E8" s="12"/>
      <c r="F8" s="20"/>
      <c r="G8" s="20"/>
      <c r="H8" s="21"/>
    </row>
    <row r="9" spans="1:8" s="22" customFormat="1" ht="15.95" customHeight="1" x14ac:dyDescent="0.2">
      <c r="A9" s="33" t="s">
        <v>12</v>
      </c>
      <c r="B9" s="19" t="str">
        <f>'Schedule-1'!B9</f>
        <v xml:space="preserve">Tower type 1D1 </v>
      </c>
      <c r="C9" s="11"/>
      <c r="D9" s="12"/>
      <c r="E9" s="12"/>
      <c r="F9" s="20"/>
      <c r="G9" s="20"/>
      <c r="H9" s="21"/>
    </row>
    <row r="10" spans="1:8" s="22" customFormat="1" ht="15.95" customHeight="1" x14ac:dyDescent="0.2">
      <c r="A10" s="33" t="s">
        <v>13</v>
      </c>
      <c r="B10" s="19" t="str">
        <f>'Schedule-1'!B10</f>
        <v>Tower Type 1D1+15.0 m</v>
      </c>
      <c r="C10" s="11" t="s">
        <v>97</v>
      </c>
      <c r="D10" s="12">
        <f>'Schedule-1'!E10</f>
        <v>2</v>
      </c>
      <c r="E10" s="12"/>
      <c r="F10" s="20"/>
      <c r="G10" s="20"/>
      <c r="H10" s="21"/>
    </row>
    <row r="11" spans="1:8" s="22" customFormat="1" ht="15.95" customHeight="1" x14ac:dyDescent="0.2">
      <c r="A11" s="33" t="s">
        <v>14</v>
      </c>
      <c r="B11" s="13" t="str">
        <f>'Schedule-1'!B11</f>
        <v xml:space="preserve">Tower type 1D25 </v>
      </c>
      <c r="C11" s="11"/>
      <c r="D11" s="12"/>
      <c r="E11" s="12"/>
      <c r="F11" s="41"/>
      <c r="G11" s="41"/>
      <c r="H11" s="42"/>
    </row>
    <row r="12" spans="1:8" s="37" customFormat="1" ht="15.95" customHeight="1" x14ac:dyDescent="0.2">
      <c r="A12" s="33" t="s">
        <v>261</v>
      </c>
      <c r="B12" s="13" t="str">
        <f>'Schedule-1'!B12</f>
        <v>Tower Type 1D25+9.0 m</v>
      </c>
      <c r="C12" s="11" t="s">
        <v>97</v>
      </c>
      <c r="D12" s="12">
        <f>'Schedule-1'!E12</f>
        <v>2</v>
      </c>
      <c r="E12" s="12"/>
      <c r="F12" s="41"/>
      <c r="G12" s="41"/>
      <c r="H12" s="42"/>
    </row>
    <row r="13" spans="1:8" s="37" customFormat="1" ht="15.95" customHeight="1" x14ac:dyDescent="0.2">
      <c r="A13" s="33" t="s">
        <v>15</v>
      </c>
      <c r="B13" s="13" t="str">
        <f>'Schedule-1'!B13</f>
        <v>Tower type 1DT6</v>
      </c>
      <c r="C13" s="11"/>
      <c r="D13" s="12"/>
      <c r="E13" s="12"/>
      <c r="F13" s="41"/>
      <c r="G13" s="41"/>
      <c r="H13" s="42"/>
    </row>
    <row r="14" spans="1:8" s="37" customFormat="1" ht="15.95" customHeight="1" x14ac:dyDescent="0.2">
      <c r="A14" s="33" t="s">
        <v>262</v>
      </c>
      <c r="B14" s="13" t="str">
        <f>'Schedule-1'!B14</f>
        <v>Tower Type 1DT6+6.0 m</v>
      </c>
      <c r="C14" s="11" t="s">
        <v>97</v>
      </c>
      <c r="D14" s="12">
        <f>'Schedule-1'!E14</f>
        <v>1</v>
      </c>
      <c r="E14" s="12"/>
      <c r="F14" s="41"/>
      <c r="G14" s="41"/>
      <c r="H14" s="42"/>
    </row>
    <row r="15" spans="1:8" s="37" customFormat="1" ht="15.95" customHeight="1" x14ac:dyDescent="0.2">
      <c r="A15" s="33" t="s">
        <v>263</v>
      </c>
      <c r="B15" s="13" t="str">
        <f>'Schedule-1'!B15</f>
        <v>Tower Type 1DT6+9.0 m</v>
      </c>
      <c r="C15" s="11" t="s">
        <v>97</v>
      </c>
      <c r="D15" s="12">
        <f>'Schedule-1'!E15</f>
        <v>1</v>
      </c>
      <c r="E15" s="12"/>
      <c r="F15" s="41"/>
      <c r="G15" s="41"/>
      <c r="H15" s="42"/>
    </row>
    <row r="16" spans="1:8" s="37" customFormat="1" ht="15.95" customHeight="1" x14ac:dyDescent="0.2">
      <c r="A16" s="33" t="s">
        <v>16</v>
      </c>
      <c r="B16" s="13" t="str">
        <f>'Schedule-1'!B16</f>
        <v xml:space="preserve">Tower type 1D9 </v>
      </c>
      <c r="C16" s="11"/>
      <c r="D16" s="12"/>
      <c r="E16" s="12"/>
      <c r="F16" s="41"/>
      <c r="G16" s="41"/>
      <c r="H16" s="42"/>
    </row>
    <row r="17" spans="1:8" s="37" customFormat="1" ht="15.95" customHeight="1" x14ac:dyDescent="0.2">
      <c r="A17" s="33" t="s">
        <v>264</v>
      </c>
      <c r="B17" s="13" t="str">
        <f>'Schedule-1'!B17</f>
        <v>Tower Type 1D9+9.0 m</v>
      </c>
      <c r="C17" s="11" t="s">
        <v>97</v>
      </c>
      <c r="D17" s="12">
        <f>'Schedule-1'!E17</f>
        <v>2</v>
      </c>
      <c r="E17" s="12"/>
      <c r="F17" s="41"/>
      <c r="G17" s="41"/>
      <c r="H17" s="42"/>
    </row>
    <row r="18" spans="1:8" s="37" customFormat="1" ht="22.5" customHeight="1" x14ac:dyDescent="0.2">
      <c r="A18" s="33" t="s">
        <v>103</v>
      </c>
      <c r="B18" s="13" t="s">
        <v>63</v>
      </c>
      <c r="C18" s="11" t="s">
        <v>62</v>
      </c>
      <c r="D18" s="12">
        <f>'Schedule-1'!E18</f>
        <v>1</v>
      </c>
      <c r="E18" s="12"/>
      <c r="F18" s="41"/>
      <c r="G18" s="41"/>
      <c r="H18" s="42"/>
    </row>
    <row r="19" spans="1:8" s="22" customFormat="1" ht="15.95" customHeight="1" x14ac:dyDescent="0.2">
      <c r="A19" s="33" t="s">
        <v>141</v>
      </c>
      <c r="B19" s="19" t="s">
        <v>88</v>
      </c>
      <c r="C19" s="11"/>
      <c r="D19" s="12"/>
      <c r="E19" s="12"/>
      <c r="F19" s="20"/>
      <c r="G19" s="20"/>
      <c r="H19" s="21"/>
    </row>
    <row r="20" spans="1:8" s="23" customFormat="1" ht="15.95" customHeight="1" x14ac:dyDescent="0.2">
      <c r="A20" s="11" t="s">
        <v>142</v>
      </c>
      <c r="B20" s="10" t="s">
        <v>89</v>
      </c>
      <c r="C20" s="11" t="s">
        <v>90</v>
      </c>
      <c r="D20" s="12">
        <f>'Schedule-1'!E20</f>
        <v>15</v>
      </c>
      <c r="E20" s="12"/>
      <c r="F20" s="41"/>
      <c r="G20" s="41"/>
      <c r="H20" s="42"/>
    </row>
    <row r="21" spans="1:8" s="23" customFormat="1" ht="15.95" customHeight="1" x14ac:dyDescent="0.2">
      <c r="A21" s="11" t="s">
        <v>146</v>
      </c>
      <c r="B21" s="10" t="s">
        <v>91</v>
      </c>
      <c r="C21" s="11" t="s">
        <v>90</v>
      </c>
      <c r="D21" s="12">
        <f>'Schedule-1'!E21</f>
        <v>1</v>
      </c>
      <c r="E21" s="12"/>
      <c r="F21" s="41"/>
      <c r="G21" s="41"/>
      <c r="H21" s="42"/>
    </row>
    <row r="22" spans="1:8" ht="30.2" customHeight="1" x14ac:dyDescent="0.2">
      <c r="A22" s="32" t="s">
        <v>6</v>
      </c>
      <c r="B22" s="7" t="s">
        <v>46</v>
      </c>
      <c r="C22" s="16"/>
      <c r="D22" s="17"/>
      <c r="E22" s="17"/>
      <c r="F22" s="43"/>
      <c r="G22" s="43"/>
      <c r="H22" s="43"/>
    </row>
    <row r="23" spans="1:8" s="22" customFormat="1" ht="38.25" customHeight="1" x14ac:dyDescent="0.2">
      <c r="A23" s="45">
        <v>2.1</v>
      </c>
      <c r="B23" s="24" t="s">
        <v>196</v>
      </c>
      <c r="C23" s="11" t="s">
        <v>36</v>
      </c>
      <c r="D23" s="25">
        <f>'Schedule-1'!E23</f>
        <v>3</v>
      </c>
      <c r="E23" s="25"/>
      <c r="F23" s="41"/>
      <c r="G23" s="41"/>
      <c r="H23" s="42"/>
    </row>
    <row r="24" spans="1:8" s="22" customFormat="1" ht="37.5" customHeight="1" x14ac:dyDescent="0.2">
      <c r="A24" s="51" t="s">
        <v>148</v>
      </c>
      <c r="B24" s="24" t="s">
        <v>258</v>
      </c>
      <c r="C24" s="11" t="s">
        <v>36</v>
      </c>
      <c r="D24" s="25">
        <f>'Schedule-1'!E24</f>
        <v>3</v>
      </c>
      <c r="E24" s="25"/>
      <c r="F24" s="41"/>
      <c r="G24" s="41"/>
      <c r="H24" s="42"/>
    </row>
    <row r="25" spans="1:8" ht="48.2" customHeight="1" x14ac:dyDescent="0.2">
      <c r="A25" s="32">
        <v>3</v>
      </c>
      <c r="B25" s="7" t="s">
        <v>192</v>
      </c>
      <c r="C25" s="16"/>
      <c r="D25" s="17"/>
      <c r="E25" s="17"/>
      <c r="F25" s="43"/>
      <c r="G25" s="43"/>
      <c r="H25" s="43"/>
    </row>
    <row r="26" spans="1:8" s="22" customFormat="1" ht="15.95" customHeight="1" x14ac:dyDescent="0.2">
      <c r="A26" s="115">
        <v>3.1</v>
      </c>
      <c r="B26" s="24" t="s">
        <v>149</v>
      </c>
      <c r="C26" s="11" t="s">
        <v>42</v>
      </c>
      <c r="D26" s="12">
        <f>'Schedule-1'!E26</f>
        <v>12</v>
      </c>
      <c r="E26" s="12"/>
      <c r="F26" s="25"/>
      <c r="G26" s="25"/>
      <c r="H26" s="42"/>
    </row>
    <row r="27" spans="1:8" s="22" customFormat="1" ht="26.1" customHeight="1" x14ac:dyDescent="0.2">
      <c r="A27" s="116"/>
      <c r="B27" s="24" t="s">
        <v>184</v>
      </c>
      <c r="C27" s="11" t="s">
        <v>42</v>
      </c>
      <c r="D27" s="12">
        <f>'Schedule-1'!E27</f>
        <v>12</v>
      </c>
      <c r="E27" s="12"/>
      <c r="F27" s="25"/>
      <c r="G27" s="25"/>
      <c r="H27" s="42"/>
    </row>
    <row r="28" spans="1:8" s="22" customFormat="1" ht="15.95" customHeight="1" x14ac:dyDescent="0.2">
      <c r="A28" s="115">
        <v>3.2</v>
      </c>
      <c r="B28" s="24" t="s">
        <v>150</v>
      </c>
      <c r="C28" s="11" t="s">
        <v>42</v>
      </c>
      <c r="D28" s="12">
        <f>'Schedule-1'!E28</f>
        <v>18</v>
      </c>
      <c r="E28" s="12"/>
      <c r="F28" s="25"/>
      <c r="G28" s="25"/>
      <c r="H28" s="42"/>
    </row>
    <row r="29" spans="1:8" s="22" customFormat="1" ht="26.1" customHeight="1" x14ac:dyDescent="0.2">
      <c r="A29" s="116"/>
      <c r="B29" s="24" t="s">
        <v>185</v>
      </c>
      <c r="C29" s="11" t="s">
        <v>42</v>
      </c>
      <c r="D29" s="12">
        <f>'Schedule-1'!E29</f>
        <v>18</v>
      </c>
      <c r="E29" s="12"/>
      <c r="F29" s="25"/>
      <c r="G29" s="25"/>
      <c r="H29" s="42"/>
    </row>
    <row r="30" spans="1:8" s="22" customFormat="1" ht="15.95" customHeight="1" x14ac:dyDescent="0.2">
      <c r="A30" s="115">
        <v>3.3</v>
      </c>
      <c r="B30" s="24" t="s">
        <v>159</v>
      </c>
      <c r="C30" s="11" t="s">
        <v>42</v>
      </c>
      <c r="D30" s="12">
        <f>'Schedule-1'!E30</f>
        <v>12</v>
      </c>
      <c r="E30" s="12"/>
      <c r="F30" s="25"/>
      <c r="G30" s="25"/>
      <c r="H30" s="42"/>
    </row>
    <row r="31" spans="1:8" s="22" customFormat="1" ht="24" customHeight="1" x14ac:dyDescent="0.2">
      <c r="A31" s="116"/>
      <c r="B31" s="24" t="s">
        <v>186</v>
      </c>
      <c r="C31" s="11" t="s">
        <v>42</v>
      </c>
      <c r="D31" s="12">
        <f>'Schedule-1'!E31</f>
        <v>12</v>
      </c>
      <c r="E31" s="12"/>
      <c r="F31" s="25"/>
      <c r="G31" s="25"/>
      <c r="H31" s="42"/>
    </row>
    <row r="32" spans="1:8" s="22" customFormat="1" ht="15.95" customHeight="1" x14ac:dyDescent="0.2">
      <c r="A32" s="115">
        <v>3.4</v>
      </c>
      <c r="B32" s="24" t="s">
        <v>151</v>
      </c>
      <c r="C32" s="11" t="s">
        <v>42</v>
      </c>
      <c r="D32" s="12">
        <f>'Schedule-1'!E32</f>
        <v>36</v>
      </c>
      <c r="E32" s="12"/>
      <c r="F32" s="25"/>
      <c r="G32" s="25"/>
      <c r="H32" s="42"/>
    </row>
    <row r="33" spans="1:8" s="22" customFormat="1" ht="26.1" customHeight="1" x14ac:dyDescent="0.2">
      <c r="A33" s="116"/>
      <c r="B33" s="24" t="s">
        <v>197</v>
      </c>
      <c r="C33" s="11" t="s">
        <v>42</v>
      </c>
      <c r="D33" s="12">
        <f>'Schedule-1'!E33</f>
        <v>36</v>
      </c>
      <c r="E33" s="12"/>
      <c r="F33" s="25"/>
      <c r="G33" s="25"/>
      <c r="H33" s="42"/>
    </row>
    <row r="34" spans="1:8" s="22" customFormat="1" ht="15.95" customHeight="1" x14ac:dyDescent="0.2">
      <c r="A34" s="115">
        <v>3.5</v>
      </c>
      <c r="B34" s="24" t="s">
        <v>152</v>
      </c>
      <c r="C34" s="11" t="s">
        <v>42</v>
      </c>
      <c r="D34" s="12">
        <f>'Schedule-1'!E34</f>
        <v>12</v>
      </c>
      <c r="E34" s="12"/>
      <c r="F34" s="25"/>
      <c r="G34" s="25"/>
      <c r="H34" s="42"/>
    </row>
    <row r="35" spans="1:8" s="22" customFormat="1" ht="26.1" customHeight="1" x14ac:dyDescent="0.2">
      <c r="A35" s="116"/>
      <c r="B35" s="24" t="s">
        <v>198</v>
      </c>
      <c r="C35" s="11" t="s">
        <v>42</v>
      </c>
      <c r="D35" s="12">
        <f>'Schedule-1'!E35</f>
        <v>12</v>
      </c>
      <c r="E35" s="12"/>
      <c r="F35" s="25"/>
      <c r="G35" s="25"/>
      <c r="H35" s="42"/>
    </row>
    <row r="36" spans="1:8" s="22" customFormat="1" ht="15.95" customHeight="1" x14ac:dyDescent="0.2">
      <c r="A36" s="115">
        <v>3.6</v>
      </c>
      <c r="B36" s="24" t="s">
        <v>153</v>
      </c>
      <c r="C36" s="11" t="s">
        <v>42</v>
      </c>
      <c r="D36" s="12">
        <f>'Schedule-1'!E36</f>
        <v>12</v>
      </c>
      <c r="E36" s="12"/>
      <c r="F36" s="25"/>
      <c r="G36" s="25"/>
      <c r="H36" s="42"/>
    </row>
    <row r="37" spans="1:8" s="22" customFormat="1" ht="26.1" customHeight="1" x14ac:dyDescent="0.2">
      <c r="A37" s="116"/>
      <c r="B37" s="24" t="s">
        <v>199</v>
      </c>
      <c r="C37" s="11" t="s">
        <v>42</v>
      </c>
      <c r="D37" s="12">
        <f>'Schedule-1'!E37</f>
        <v>12</v>
      </c>
      <c r="E37" s="12"/>
      <c r="F37" s="25"/>
      <c r="G37" s="25"/>
      <c r="H37" s="42"/>
    </row>
    <row r="38" spans="1:8" ht="30.2" customHeight="1" x14ac:dyDescent="0.2">
      <c r="A38" s="32">
        <v>4</v>
      </c>
      <c r="B38" s="7" t="s">
        <v>47</v>
      </c>
      <c r="C38" s="16"/>
      <c r="D38" s="17"/>
      <c r="E38" s="17"/>
      <c r="F38" s="43"/>
      <c r="G38" s="43"/>
      <c r="H38" s="43"/>
    </row>
    <row r="39" spans="1:8" s="37" customFormat="1" ht="23.25" customHeight="1" x14ac:dyDescent="0.2">
      <c r="A39" s="52" t="s">
        <v>22</v>
      </c>
      <c r="B39" s="39" t="s">
        <v>167</v>
      </c>
      <c r="C39" s="11" t="s">
        <v>42</v>
      </c>
      <c r="D39" s="12">
        <f>'Schedule-1'!E39</f>
        <v>4</v>
      </c>
      <c r="E39" s="12"/>
      <c r="F39" s="41"/>
      <c r="G39" s="41"/>
      <c r="H39" s="42"/>
    </row>
    <row r="40" spans="1:8" s="37" customFormat="1" ht="15.95" customHeight="1" x14ac:dyDescent="0.2">
      <c r="A40" s="52" t="s">
        <v>23</v>
      </c>
      <c r="B40" s="53" t="s">
        <v>168</v>
      </c>
      <c r="C40" s="11" t="s">
        <v>42</v>
      </c>
      <c r="D40" s="12">
        <f>'Schedule-1'!E40</f>
        <v>12</v>
      </c>
      <c r="E40" s="12"/>
      <c r="F40" s="41"/>
      <c r="G40" s="41"/>
      <c r="H40" s="42"/>
    </row>
    <row r="41" spans="1:8" ht="30.2" customHeight="1" x14ac:dyDescent="0.2">
      <c r="A41" s="32">
        <v>5</v>
      </c>
      <c r="B41" s="7" t="s">
        <v>48</v>
      </c>
      <c r="C41" s="16"/>
      <c r="D41" s="17"/>
      <c r="E41" s="17"/>
      <c r="F41" s="43"/>
      <c r="G41" s="43"/>
      <c r="H41" s="43"/>
    </row>
    <row r="42" spans="1:8" s="28" customFormat="1" ht="15.95" customHeight="1" x14ac:dyDescent="0.2">
      <c r="A42" s="46">
        <v>5.0999999999999996</v>
      </c>
      <c r="B42" s="27" t="s">
        <v>190</v>
      </c>
      <c r="C42" s="11" t="s">
        <v>79</v>
      </c>
      <c r="D42" s="12">
        <f>'Schedule-1'!E42</f>
        <v>60</v>
      </c>
      <c r="E42" s="12"/>
      <c r="F42" s="41"/>
      <c r="G42" s="41"/>
      <c r="H42" s="42"/>
    </row>
    <row r="43" spans="1:8" s="28" customFormat="1" ht="60" x14ac:dyDescent="0.2">
      <c r="A43" s="46"/>
      <c r="B43" s="27" t="s">
        <v>166</v>
      </c>
      <c r="C43" s="11"/>
      <c r="D43" s="12"/>
      <c r="E43" s="12"/>
      <c r="F43" s="41"/>
      <c r="G43" s="41"/>
      <c r="H43" s="42"/>
    </row>
    <row r="44" spans="1:8" s="49" customFormat="1" ht="26.1" customHeight="1" x14ac:dyDescent="0.2">
      <c r="A44" s="52" t="s">
        <v>18</v>
      </c>
      <c r="B44" s="39" t="s">
        <v>169</v>
      </c>
      <c r="C44" s="11" t="s">
        <v>87</v>
      </c>
      <c r="D44" s="12">
        <f>'Schedule-1'!E44</f>
        <v>10</v>
      </c>
      <c r="E44" s="12"/>
      <c r="F44" s="41"/>
      <c r="G44" s="41"/>
      <c r="H44" s="42"/>
    </row>
    <row r="45" spans="1:8" ht="30.2" customHeight="1" x14ac:dyDescent="0.2">
      <c r="A45" s="32">
        <v>6</v>
      </c>
      <c r="B45" s="7" t="s">
        <v>49</v>
      </c>
      <c r="C45" s="16"/>
      <c r="D45" s="17"/>
      <c r="E45" s="17"/>
      <c r="F45" s="43"/>
      <c r="G45" s="43"/>
      <c r="H45" s="43"/>
    </row>
    <row r="46" spans="1:8" s="28" customFormat="1" ht="15.95" customHeight="1" x14ac:dyDescent="0.2">
      <c r="A46" s="46">
        <v>6.1</v>
      </c>
      <c r="B46" s="27" t="s">
        <v>27</v>
      </c>
      <c r="C46" s="11" t="s">
        <v>97</v>
      </c>
      <c r="D46" s="12">
        <f>'Schedule-1'!E46</f>
        <v>1</v>
      </c>
      <c r="E46" s="12"/>
      <c r="F46" s="41"/>
      <c r="G46" s="41"/>
      <c r="H46" s="42"/>
    </row>
    <row r="47" spans="1:8" s="28" customFormat="1" ht="15.95" customHeight="1" x14ac:dyDescent="0.2">
      <c r="A47" s="46">
        <v>6.2</v>
      </c>
      <c r="B47" s="27" t="s">
        <v>105</v>
      </c>
      <c r="C47" s="11" t="s">
        <v>104</v>
      </c>
      <c r="D47" s="12">
        <f>'Schedule-1'!E47</f>
        <v>1</v>
      </c>
      <c r="E47" s="12"/>
      <c r="F47" s="41"/>
      <c r="G47" s="41"/>
      <c r="H47" s="42"/>
    </row>
    <row r="48" spans="1:8" s="28" customFormat="1" ht="15.95" customHeight="1" x14ac:dyDescent="0.2">
      <c r="A48" s="46">
        <v>6.3</v>
      </c>
      <c r="B48" s="27" t="s">
        <v>40</v>
      </c>
      <c r="C48" s="11" t="s">
        <v>97</v>
      </c>
      <c r="D48" s="12">
        <f>'Schedule-1'!E48</f>
        <v>5</v>
      </c>
      <c r="E48" s="12"/>
      <c r="F48" s="41"/>
      <c r="G48" s="41"/>
      <c r="H48" s="42"/>
    </row>
    <row r="49" spans="1:8" s="37" customFormat="1" ht="26.1" customHeight="1" x14ac:dyDescent="0.2">
      <c r="A49" s="52">
        <v>6.4</v>
      </c>
      <c r="B49" s="10" t="s">
        <v>80</v>
      </c>
      <c r="C49" s="11" t="s">
        <v>97</v>
      </c>
      <c r="D49" s="12">
        <f>'Schedule-1'!E49</f>
        <v>1</v>
      </c>
      <c r="E49" s="12"/>
      <c r="F49" s="41"/>
      <c r="G49" s="41"/>
      <c r="H49" s="42"/>
    </row>
    <row r="50" spans="1:8" ht="30.2" customHeight="1" x14ac:dyDescent="0.2">
      <c r="A50" s="32">
        <v>7</v>
      </c>
      <c r="B50" s="7" t="s">
        <v>50</v>
      </c>
      <c r="C50" s="16"/>
      <c r="D50" s="17"/>
      <c r="E50" s="17"/>
      <c r="F50" s="43"/>
      <c r="G50" s="43"/>
      <c r="H50" s="43"/>
    </row>
    <row r="51" spans="1:8" s="30" customFormat="1" ht="15.95" customHeight="1" x14ac:dyDescent="0.2">
      <c r="A51" s="11" t="s">
        <v>19</v>
      </c>
      <c r="B51" s="10" t="s">
        <v>24</v>
      </c>
      <c r="C51" s="11" t="s">
        <v>97</v>
      </c>
      <c r="D51" s="12">
        <f>'Schedule-1'!E51</f>
        <v>2</v>
      </c>
      <c r="E51" s="12"/>
      <c r="F51" s="25"/>
      <c r="G51" s="25"/>
      <c r="H51" s="42"/>
    </row>
    <row r="52" spans="1:8" s="30" customFormat="1" ht="15.95" customHeight="1" x14ac:dyDescent="0.2">
      <c r="A52" s="11" t="s">
        <v>20</v>
      </c>
      <c r="B52" s="10" t="s">
        <v>25</v>
      </c>
      <c r="C52" s="11" t="s">
        <v>97</v>
      </c>
      <c r="D52" s="12">
        <f>'Schedule-1'!E52</f>
        <v>2</v>
      </c>
      <c r="E52" s="12"/>
      <c r="F52" s="25"/>
      <c r="G52" s="25"/>
      <c r="H52" s="42"/>
    </row>
    <row r="53" spans="1:8" s="30" customFormat="1" ht="15.95" customHeight="1" x14ac:dyDescent="0.2">
      <c r="A53" s="11" t="s">
        <v>21</v>
      </c>
      <c r="B53" s="10" t="s">
        <v>26</v>
      </c>
      <c r="C53" s="11" t="s">
        <v>97</v>
      </c>
      <c r="D53" s="12">
        <f>'Schedule-1'!E53</f>
        <v>2</v>
      </c>
      <c r="E53" s="12"/>
      <c r="F53" s="25"/>
      <c r="G53" s="25"/>
      <c r="H53" s="42"/>
    </row>
    <row r="54" spans="1:8" s="30" customFormat="1" ht="15.95" customHeight="1" x14ac:dyDescent="0.2">
      <c r="A54" s="11" t="s">
        <v>64</v>
      </c>
      <c r="B54" s="10" t="s">
        <v>28</v>
      </c>
      <c r="C54" s="11" t="s">
        <v>97</v>
      </c>
      <c r="D54" s="12">
        <f>'Schedule-1'!E54</f>
        <v>2</v>
      </c>
      <c r="E54" s="12"/>
      <c r="F54" s="25"/>
      <c r="G54" s="25"/>
      <c r="H54" s="42"/>
    </row>
    <row r="55" spans="1:8" ht="30.2" customHeight="1" x14ac:dyDescent="0.2">
      <c r="A55" s="32">
        <v>8</v>
      </c>
      <c r="B55" s="7" t="s">
        <v>92</v>
      </c>
      <c r="C55" s="16"/>
      <c r="D55" s="17"/>
      <c r="E55" s="17"/>
      <c r="F55" s="43"/>
      <c r="G55" s="43"/>
      <c r="H55" s="43"/>
    </row>
    <row r="56" spans="1:8" s="28" customFormat="1" ht="15.95" customHeight="1" x14ac:dyDescent="0.2">
      <c r="A56" s="52">
        <v>8.1</v>
      </c>
      <c r="B56" s="39" t="s">
        <v>81</v>
      </c>
      <c r="C56" s="11"/>
      <c r="D56" s="12">
        <f>'Schedule-1'!E56</f>
        <v>0</v>
      </c>
      <c r="E56" s="12"/>
      <c r="F56" s="41"/>
      <c r="G56" s="41"/>
      <c r="H56" s="42"/>
    </row>
    <row r="57" spans="1:8" s="28" customFormat="1" ht="26.1" customHeight="1" x14ac:dyDescent="0.2">
      <c r="A57" s="52" t="s">
        <v>82</v>
      </c>
      <c r="B57" s="39" t="s">
        <v>176</v>
      </c>
      <c r="C57" s="40" t="s">
        <v>83</v>
      </c>
      <c r="D57" s="54">
        <f>'Schedule-1'!E57</f>
        <v>2</v>
      </c>
      <c r="E57" s="54"/>
      <c r="F57" s="41"/>
      <c r="G57" s="41"/>
      <c r="H57" s="42"/>
    </row>
    <row r="58" spans="1:8" s="28" customFormat="1" ht="26.1" customHeight="1" x14ac:dyDescent="0.2">
      <c r="A58" s="52" t="s">
        <v>84</v>
      </c>
      <c r="B58" s="39" t="s">
        <v>157</v>
      </c>
      <c r="C58" s="40" t="s">
        <v>83</v>
      </c>
      <c r="D58" s="54">
        <f>'Schedule-1'!E58</f>
        <v>1</v>
      </c>
      <c r="E58" s="54"/>
      <c r="F58" s="41"/>
      <c r="G58" s="41"/>
      <c r="H58" s="42"/>
    </row>
    <row r="59" spans="1:8" s="28" customFormat="1" ht="26.1" customHeight="1" x14ac:dyDescent="0.2">
      <c r="A59" s="52" t="s">
        <v>107</v>
      </c>
      <c r="B59" s="39" t="s">
        <v>173</v>
      </c>
      <c r="C59" s="40" t="s">
        <v>83</v>
      </c>
      <c r="D59" s="54">
        <f>'Schedule-1'!E59</f>
        <v>1</v>
      </c>
      <c r="E59" s="54"/>
      <c r="F59" s="41"/>
      <c r="G59" s="41"/>
      <c r="H59" s="42"/>
    </row>
    <row r="60" spans="1:8" s="28" customFormat="1" ht="26.1" customHeight="1" x14ac:dyDescent="0.2">
      <c r="A60" s="52">
        <v>8.1999999999999993</v>
      </c>
      <c r="B60" s="53" t="s">
        <v>86</v>
      </c>
      <c r="C60" s="11"/>
      <c r="D60" s="12"/>
      <c r="E60" s="12"/>
      <c r="F60" s="41"/>
      <c r="G60" s="41"/>
      <c r="H60" s="42"/>
    </row>
    <row r="61" spans="1:8" s="28" customFormat="1" ht="15.95" customHeight="1" x14ac:dyDescent="0.2">
      <c r="A61" s="52" t="s">
        <v>82</v>
      </c>
      <c r="B61" s="53" t="s">
        <v>162</v>
      </c>
      <c r="C61" s="11" t="s">
        <v>97</v>
      </c>
      <c r="D61" s="12">
        <f>'Schedule-1'!E61</f>
        <v>1</v>
      </c>
      <c r="E61" s="12"/>
      <c r="F61" s="41"/>
      <c r="G61" s="41"/>
      <c r="H61" s="42"/>
    </row>
    <row r="62" spans="1:8" s="28" customFormat="1" ht="15.95" customHeight="1" x14ac:dyDescent="0.2">
      <c r="A62" s="52" t="s">
        <v>84</v>
      </c>
      <c r="B62" s="53" t="s">
        <v>163</v>
      </c>
      <c r="C62" s="11" t="s">
        <v>97</v>
      </c>
      <c r="D62" s="12">
        <f>'Schedule-1'!E62</f>
        <v>1</v>
      </c>
      <c r="E62" s="12"/>
      <c r="F62" s="41"/>
      <c r="G62" s="41"/>
      <c r="H62" s="42"/>
    </row>
    <row r="63" spans="1:8" s="28" customFormat="1" ht="15.95" customHeight="1" x14ac:dyDescent="0.2">
      <c r="A63" s="52" t="s">
        <v>85</v>
      </c>
      <c r="B63" s="53" t="s">
        <v>164</v>
      </c>
      <c r="C63" s="11" t="s">
        <v>97</v>
      </c>
      <c r="D63" s="12">
        <f>'Schedule-1'!E63</f>
        <v>1</v>
      </c>
      <c r="E63" s="12"/>
      <c r="F63" s="41"/>
      <c r="G63" s="41"/>
      <c r="H63" s="42"/>
    </row>
    <row r="64" spans="1:8" ht="30.2" customHeight="1" x14ac:dyDescent="0.2">
      <c r="A64" s="32" t="s">
        <v>65</v>
      </c>
      <c r="B64" s="7" t="s">
        <v>51</v>
      </c>
      <c r="C64" s="16"/>
      <c r="D64" s="17"/>
      <c r="E64" s="17"/>
      <c r="F64" s="43"/>
      <c r="G64" s="43"/>
      <c r="H64" s="43"/>
    </row>
    <row r="65" spans="1:8" ht="15.95" customHeight="1" x14ac:dyDescent="0.2">
      <c r="A65" s="11" t="s">
        <v>66</v>
      </c>
      <c r="B65" s="27" t="s">
        <v>270</v>
      </c>
      <c r="C65" s="11" t="s">
        <v>97</v>
      </c>
      <c r="D65" s="12">
        <f>'Schedule-1'!E65</f>
        <v>1</v>
      </c>
      <c r="E65" s="12"/>
      <c r="F65" s="25"/>
      <c r="G65" s="25"/>
      <c r="H65" s="42"/>
    </row>
    <row r="66" spans="1:8" ht="15.95" customHeight="1" x14ac:dyDescent="0.2">
      <c r="A66" s="11" t="s">
        <v>67</v>
      </c>
      <c r="B66" s="27" t="s">
        <v>271</v>
      </c>
      <c r="C66" s="11" t="s">
        <v>97</v>
      </c>
      <c r="D66" s="12">
        <f>'Schedule-1'!E66</f>
        <v>1</v>
      </c>
      <c r="E66" s="12"/>
      <c r="F66" s="25"/>
      <c r="G66" s="25"/>
      <c r="H66" s="42"/>
    </row>
    <row r="67" spans="1:8" ht="15.95" customHeight="1" x14ac:dyDescent="0.2">
      <c r="A67" s="11" t="s">
        <v>68</v>
      </c>
      <c r="B67" s="27" t="s">
        <v>191</v>
      </c>
      <c r="C67" s="11" t="s">
        <v>17</v>
      </c>
      <c r="D67" s="12">
        <f>'Schedule-1'!E67</f>
        <v>1</v>
      </c>
      <c r="E67" s="12"/>
      <c r="F67" s="25"/>
      <c r="G67" s="25"/>
      <c r="H67" s="42"/>
    </row>
    <row r="68" spans="1:8" ht="15.95" customHeight="1" x14ac:dyDescent="0.2">
      <c r="A68" s="11" t="s">
        <v>69</v>
      </c>
      <c r="B68" s="24" t="s">
        <v>165</v>
      </c>
      <c r="C68" s="11" t="s">
        <v>17</v>
      </c>
      <c r="D68" s="12">
        <f>'Schedule-1'!E68</f>
        <v>1</v>
      </c>
      <c r="E68" s="12"/>
      <c r="F68" s="25"/>
      <c r="G68" s="25"/>
      <c r="H68" s="42"/>
    </row>
    <row r="69" spans="1:8" ht="15.95" customHeight="1" x14ac:dyDescent="0.2">
      <c r="A69" s="11" t="s">
        <v>70</v>
      </c>
      <c r="B69" s="24" t="s">
        <v>52</v>
      </c>
      <c r="C69" s="11" t="s">
        <v>97</v>
      </c>
      <c r="D69" s="12">
        <f>'Schedule-1'!E69</f>
        <v>5</v>
      </c>
      <c r="E69" s="12"/>
      <c r="F69" s="25"/>
      <c r="G69" s="25"/>
      <c r="H69" s="42"/>
    </row>
    <row r="70" spans="1:8" ht="25.5" customHeight="1" x14ac:dyDescent="0.2">
      <c r="A70" s="11" t="s">
        <v>71</v>
      </c>
      <c r="B70" s="24" t="s">
        <v>53</v>
      </c>
      <c r="C70" s="11" t="s">
        <v>97</v>
      </c>
      <c r="D70" s="12">
        <f>'Schedule-1'!E70</f>
        <v>5</v>
      </c>
      <c r="E70" s="12"/>
      <c r="F70" s="25"/>
      <c r="G70" s="25"/>
      <c r="H70" s="42"/>
    </row>
    <row r="71" spans="1:8" ht="15.95" customHeight="1" x14ac:dyDescent="0.2">
      <c r="A71" s="11" t="s">
        <v>72</v>
      </c>
      <c r="B71" s="24" t="s">
        <v>54</v>
      </c>
      <c r="C71" s="11" t="s">
        <v>97</v>
      </c>
      <c r="D71" s="12">
        <f>'Schedule-1'!E71</f>
        <v>5</v>
      </c>
      <c r="E71" s="12"/>
      <c r="F71" s="25"/>
      <c r="G71" s="25"/>
      <c r="H71" s="42"/>
    </row>
    <row r="72" spans="1:8" ht="15.95" customHeight="1" x14ac:dyDescent="0.2">
      <c r="A72" s="11" t="s">
        <v>73</v>
      </c>
      <c r="B72" s="27" t="s">
        <v>170</v>
      </c>
      <c r="C72" s="11" t="s">
        <v>97</v>
      </c>
      <c r="D72" s="12">
        <f>'Schedule-1'!E72</f>
        <v>6</v>
      </c>
      <c r="E72" s="12"/>
      <c r="F72" s="25"/>
      <c r="G72" s="25"/>
      <c r="H72" s="42"/>
    </row>
    <row r="73" spans="1:8" ht="15.95" customHeight="1" x14ac:dyDescent="0.2">
      <c r="A73" s="11" t="s">
        <v>74</v>
      </c>
      <c r="B73" s="27" t="s">
        <v>171</v>
      </c>
      <c r="C73" s="11" t="s">
        <v>97</v>
      </c>
      <c r="D73" s="12">
        <f>'Schedule-1'!E73</f>
        <v>6</v>
      </c>
      <c r="E73" s="12"/>
      <c r="F73" s="25"/>
      <c r="G73" s="25"/>
      <c r="H73" s="42"/>
    </row>
    <row r="74" spans="1:8" ht="15.95" customHeight="1" x14ac:dyDescent="0.2">
      <c r="A74" s="11" t="s">
        <v>75</v>
      </c>
      <c r="B74" s="27" t="s">
        <v>93</v>
      </c>
      <c r="C74" s="11" t="s">
        <v>97</v>
      </c>
      <c r="D74" s="12">
        <f>'Schedule-1'!E74</f>
        <v>2</v>
      </c>
      <c r="E74" s="12"/>
      <c r="F74" s="25"/>
      <c r="G74" s="25"/>
      <c r="H74" s="42"/>
    </row>
    <row r="75" spans="1:8" ht="15.95" customHeight="1" x14ac:dyDescent="0.2">
      <c r="A75" s="11" t="s">
        <v>100</v>
      </c>
      <c r="B75" s="27" t="s">
        <v>193</v>
      </c>
      <c r="C75" s="11" t="s">
        <v>97</v>
      </c>
      <c r="D75" s="12">
        <f>'Schedule-1'!E75</f>
        <v>5</v>
      </c>
      <c r="E75" s="12"/>
      <c r="F75" s="25"/>
      <c r="G75" s="25"/>
      <c r="H75" s="42"/>
    </row>
    <row r="76" spans="1:8" ht="15.95" customHeight="1" x14ac:dyDescent="0.2">
      <c r="A76" s="11" t="s">
        <v>76</v>
      </c>
      <c r="B76" s="27" t="s">
        <v>172</v>
      </c>
      <c r="C76" s="11" t="s">
        <v>97</v>
      </c>
      <c r="D76" s="12">
        <f>'Schedule-1'!E76</f>
        <v>5</v>
      </c>
      <c r="E76" s="12"/>
      <c r="F76" s="25"/>
      <c r="G76" s="25"/>
      <c r="H76" s="42"/>
    </row>
    <row r="77" spans="1:8" ht="15.95" customHeight="1" x14ac:dyDescent="0.2">
      <c r="A77" s="11" t="s">
        <v>77</v>
      </c>
      <c r="B77" s="27" t="s">
        <v>194</v>
      </c>
      <c r="C77" s="11" t="s">
        <v>97</v>
      </c>
      <c r="D77" s="12">
        <f>'Schedule-1'!E77</f>
        <v>5</v>
      </c>
      <c r="E77" s="12"/>
      <c r="F77" s="25"/>
      <c r="G77" s="25"/>
      <c r="H77" s="42"/>
    </row>
    <row r="78" spans="1:8" ht="15.95" customHeight="1" x14ac:dyDescent="0.2">
      <c r="A78" s="11" t="s">
        <v>78</v>
      </c>
      <c r="B78" s="27" t="s">
        <v>195</v>
      </c>
      <c r="C78" s="11" t="s">
        <v>97</v>
      </c>
      <c r="D78" s="12">
        <f>'Schedule-1'!E78</f>
        <v>5</v>
      </c>
      <c r="E78" s="12"/>
      <c r="F78" s="25"/>
      <c r="G78" s="25"/>
      <c r="H78" s="42"/>
    </row>
    <row r="79" spans="1:8" ht="15.95" customHeight="1" x14ac:dyDescent="0.2">
      <c r="A79" s="11" t="s">
        <v>94</v>
      </c>
      <c r="B79" s="27" t="s">
        <v>27</v>
      </c>
      <c r="C79" s="11" t="s">
        <v>97</v>
      </c>
      <c r="D79" s="12">
        <f>'Schedule-1'!E79</f>
        <v>1</v>
      </c>
      <c r="E79" s="12"/>
      <c r="F79" s="25"/>
      <c r="G79" s="25"/>
      <c r="H79" s="42"/>
    </row>
    <row r="80" spans="1:8" ht="15.95" customHeight="1" x14ac:dyDescent="0.2">
      <c r="A80" s="11" t="s">
        <v>95</v>
      </c>
      <c r="B80" s="27" t="s">
        <v>29</v>
      </c>
      <c r="C80" s="11" t="s">
        <v>97</v>
      </c>
      <c r="D80" s="12">
        <f>'Schedule-1'!E80</f>
        <v>1</v>
      </c>
      <c r="E80" s="12"/>
      <c r="F80" s="25"/>
      <c r="G80" s="25"/>
      <c r="H80" s="42"/>
    </row>
    <row r="81" spans="1:8" ht="15.95" customHeight="1" x14ac:dyDescent="0.2">
      <c r="A81" s="11" t="s">
        <v>96</v>
      </c>
      <c r="B81" s="27" t="s">
        <v>40</v>
      </c>
      <c r="C81" s="11" t="s">
        <v>97</v>
      </c>
      <c r="D81" s="12">
        <f>'Schedule-1'!E81</f>
        <v>5</v>
      </c>
      <c r="E81" s="12"/>
      <c r="F81" s="25"/>
      <c r="G81" s="25"/>
      <c r="H81" s="42"/>
    </row>
    <row r="82" spans="1:8" ht="30.2" customHeight="1" x14ac:dyDescent="0.2">
      <c r="A82" s="32" t="s">
        <v>8</v>
      </c>
      <c r="B82" s="7" t="s">
        <v>9</v>
      </c>
      <c r="C82" s="16"/>
      <c r="D82" s="17"/>
      <c r="E82" s="17"/>
      <c r="F82" s="43"/>
      <c r="G82" s="43"/>
      <c r="H82" s="43"/>
    </row>
    <row r="83" spans="1:8" ht="15.95" customHeight="1" x14ac:dyDescent="0.2">
      <c r="A83" s="11" t="s">
        <v>31</v>
      </c>
      <c r="B83" s="27" t="s">
        <v>41</v>
      </c>
      <c r="C83" s="11" t="s">
        <v>42</v>
      </c>
      <c r="D83" s="12">
        <f>'Schedule-1'!E83</f>
        <v>2</v>
      </c>
      <c r="E83" s="12"/>
      <c r="F83" s="25"/>
      <c r="G83" s="25"/>
      <c r="H83" s="42"/>
    </row>
    <row r="84" spans="1:8" ht="15.95" customHeight="1" x14ac:dyDescent="0.2">
      <c r="A84" s="11" t="s">
        <v>32</v>
      </c>
      <c r="B84" s="27" t="s">
        <v>55</v>
      </c>
      <c r="C84" s="11" t="s">
        <v>97</v>
      </c>
      <c r="D84" s="12">
        <f>'Schedule-1'!E84</f>
        <v>1</v>
      </c>
      <c r="E84" s="12"/>
      <c r="F84" s="25"/>
      <c r="G84" s="25"/>
      <c r="H84" s="42"/>
    </row>
    <row r="85" spans="1:8" ht="15.95" customHeight="1" x14ac:dyDescent="0.2">
      <c r="A85" s="11" t="s">
        <v>98</v>
      </c>
      <c r="B85" s="27" t="s">
        <v>35</v>
      </c>
      <c r="C85" s="11" t="s">
        <v>97</v>
      </c>
      <c r="D85" s="12">
        <f>'Schedule-1'!E85</f>
        <v>1</v>
      </c>
      <c r="E85" s="12"/>
      <c r="F85" s="25"/>
      <c r="G85" s="25"/>
      <c r="H85" s="42"/>
    </row>
    <row r="86" spans="1:8" s="30" customFormat="1" ht="15.95" customHeight="1" x14ac:dyDescent="0.2">
      <c r="A86" s="126" t="s">
        <v>160</v>
      </c>
      <c r="B86" s="127"/>
      <c r="C86" s="127"/>
      <c r="D86" s="127"/>
      <c r="E86" s="127"/>
      <c r="F86" s="128"/>
      <c r="G86" s="82"/>
      <c r="H86" s="50"/>
    </row>
    <row r="87" spans="1:8" ht="9.6" customHeight="1" x14ac:dyDescent="0.2"/>
    <row r="88" spans="1:8" ht="15.95" customHeight="1" x14ac:dyDescent="0.2">
      <c r="A88" s="48"/>
      <c r="B88" s="122"/>
      <c r="C88" s="122"/>
      <c r="D88" s="122"/>
      <c r="E88" s="122"/>
      <c r="F88" s="122"/>
      <c r="G88" s="122"/>
      <c r="H88" s="122"/>
    </row>
    <row r="89" spans="1:8" ht="15.95" customHeight="1" x14ac:dyDescent="0.2">
      <c r="A89" s="48" t="s">
        <v>5</v>
      </c>
      <c r="B89" s="122" t="s">
        <v>56</v>
      </c>
      <c r="C89" s="122"/>
      <c r="D89" s="122"/>
      <c r="E89" s="122"/>
      <c r="F89" s="122"/>
      <c r="G89" s="122"/>
      <c r="H89" s="122"/>
    </row>
    <row r="90" spans="1:8" ht="24.95" customHeight="1" x14ac:dyDescent="0.2">
      <c r="A90" s="48" t="s">
        <v>6</v>
      </c>
      <c r="B90" s="122" t="s">
        <v>147</v>
      </c>
      <c r="C90" s="122"/>
      <c r="D90" s="122"/>
      <c r="E90" s="122"/>
      <c r="F90" s="122"/>
      <c r="G90" s="122"/>
      <c r="H90" s="122"/>
    </row>
    <row r="91" spans="1:8" ht="16.149999999999999" customHeight="1" x14ac:dyDescent="0.2"/>
    <row r="92" spans="1:8" ht="16.149999999999999" customHeight="1" x14ac:dyDescent="0.2"/>
    <row r="93" spans="1:8" ht="16.149999999999999" customHeight="1" x14ac:dyDescent="0.2"/>
    <row r="94" spans="1:8" ht="16.149999999999999" customHeight="1" x14ac:dyDescent="0.2"/>
    <row r="95" spans="1:8" ht="16.149999999999999" customHeight="1" x14ac:dyDescent="0.2"/>
    <row r="96" spans="1:8" ht="16.149999999999999" customHeight="1" x14ac:dyDescent="0.2"/>
    <row r="97" ht="16.149999999999999" customHeight="1" x14ac:dyDescent="0.2"/>
    <row r="98" ht="16.149999999999999" customHeight="1" x14ac:dyDescent="0.2"/>
    <row r="99" ht="16.149999999999999" customHeight="1" x14ac:dyDescent="0.2"/>
    <row r="100" ht="16.149999999999999" customHeight="1" x14ac:dyDescent="0.2"/>
    <row r="101" ht="16.149999999999999" customHeight="1" x14ac:dyDescent="0.2"/>
    <row r="102" ht="16.149999999999999" customHeight="1" x14ac:dyDescent="0.2"/>
    <row r="103" ht="16.149999999999999" customHeight="1" x14ac:dyDescent="0.2"/>
    <row r="104" ht="16.149999999999999" customHeight="1" x14ac:dyDescent="0.2"/>
    <row r="105" ht="16.149999999999999" customHeight="1" x14ac:dyDescent="0.2"/>
    <row r="106" ht="16.149999999999999" customHeight="1" x14ac:dyDescent="0.2"/>
    <row r="107" ht="16.149999999999999" customHeight="1" x14ac:dyDescent="0.2"/>
    <row r="108" ht="16.149999999999999" customHeight="1" x14ac:dyDescent="0.2"/>
    <row r="109" ht="16.149999999999999" customHeight="1" x14ac:dyDescent="0.2"/>
    <row r="110" ht="16.149999999999999" customHeight="1" x14ac:dyDescent="0.2"/>
    <row r="111" ht="16.149999999999999" customHeight="1" x14ac:dyDescent="0.2"/>
    <row r="112" ht="16.149999999999999" customHeight="1" x14ac:dyDescent="0.2"/>
  </sheetData>
  <mergeCells count="19">
    <mergeCell ref="A86:F86"/>
    <mergeCell ref="B88:H88"/>
    <mergeCell ref="B89:H89"/>
    <mergeCell ref="B90:H90"/>
    <mergeCell ref="E4:F4"/>
    <mergeCell ref="G4:H4"/>
    <mergeCell ref="A26:A27"/>
    <mergeCell ref="A28:A29"/>
    <mergeCell ref="A30:A31"/>
    <mergeCell ref="A32:A33"/>
    <mergeCell ref="A34:A35"/>
    <mergeCell ref="A36:A37"/>
    <mergeCell ref="A1:H1"/>
    <mergeCell ref="A4:A5"/>
    <mergeCell ref="B4:B5"/>
    <mergeCell ref="C4:C5"/>
    <mergeCell ref="D4:D5"/>
    <mergeCell ref="A3:H3"/>
    <mergeCell ref="B2:H2"/>
  </mergeCells>
  <printOptions horizontalCentered="1"/>
  <pageMargins left="0.59055118110236227" right="0.59055118110236227" top="0.98425196850393704" bottom="0.78740157480314965" header="0.59055118110236227" footer="0.19685039370078741"/>
  <pageSetup paperSize="9" scale="75" firstPageNumber="24" orientation="landscape" r:id="rId1"/>
  <headerFooter scaleWithDoc="0">
    <oddHeader>&amp;L&amp;9Tender Documents for 132 kV Transmission Lines from Ishwardi-Baghabari to Pabna LILO</oddHeader>
    <oddFooter>&amp;L&amp;8&amp;F&amp;RName of Bidder:                Signature of Bidder:
______________________________________________________</oddFooter>
  </headerFooter>
  <rowBreaks count="3" manualBreakCount="3">
    <brk id="24" max="7" man="1"/>
    <brk id="43" max="7" man="1"/>
    <brk id="63"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96"/>
  <sheetViews>
    <sheetView showGridLines="0" zoomScale="115" zoomScaleNormal="115" zoomScaleSheetLayoutView="130" workbookViewId="0">
      <selection activeCell="K6" sqref="K6"/>
    </sheetView>
  </sheetViews>
  <sheetFormatPr defaultColWidth="11.28515625" defaultRowHeight="12.75" x14ac:dyDescent="0.2"/>
  <cols>
    <col min="1" max="1" width="9" style="5" customWidth="1"/>
    <col min="2" max="2" width="46.5703125" style="1" customWidth="1"/>
    <col min="3" max="3" width="7.7109375" style="1" customWidth="1"/>
    <col min="4" max="4" width="8.42578125" style="1" customWidth="1"/>
    <col min="5" max="6" width="11.7109375" style="1" customWidth="1"/>
    <col min="7" max="8" width="15.7109375" style="1" customWidth="1"/>
    <col min="9" max="16384" width="11.28515625" style="4"/>
  </cols>
  <sheetData>
    <row r="1" spans="1:20" ht="34.5" customHeight="1" x14ac:dyDescent="0.2">
      <c r="A1" s="119" t="s">
        <v>281</v>
      </c>
      <c r="B1" s="120"/>
      <c r="C1" s="120"/>
      <c r="D1" s="120"/>
      <c r="E1" s="120"/>
      <c r="F1" s="120"/>
      <c r="G1" s="120"/>
      <c r="H1" s="121"/>
    </row>
    <row r="2" spans="1:20" ht="30" customHeight="1" x14ac:dyDescent="0.2">
      <c r="A2" s="131" t="s">
        <v>282</v>
      </c>
      <c r="B2" s="132"/>
      <c r="C2" s="132"/>
      <c r="D2" s="132"/>
      <c r="E2" s="132"/>
      <c r="F2" s="132"/>
      <c r="G2" s="132"/>
      <c r="H2" s="133"/>
    </row>
    <row r="3" spans="1:20" ht="20.100000000000001" customHeight="1" x14ac:dyDescent="0.2">
      <c r="A3" s="77" t="s">
        <v>279</v>
      </c>
      <c r="B3" s="77" t="s">
        <v>3</v>
      </c>
      <c r="C3" s="119"/>
      <c r="D3" s="120"/>
      <c r="E3" s="120"/>
      <c r="F3" s="120"/>
      <c r="G3" s="120"/>
      <c r="H3" s="121"/>
    </row>
    <row r="4" spans="1:20" ht="15.95" customHeight="1" x14ac:dyDescent="0.2">
      <c r="A4" s="113" t="s">
        <v>1</v>
      </c>
      <c r="B4" s="113" t="s">
        <v>0</v>
      </c>
      <c r="C4" s="113" t="s">
        <v>2</v>
      </c>
      <c r="D4" s="113" t="s">
        <v>30</v>
      </c>
      <c r="E4" s="113" t="s">
        <v>45</v>
      </c>
      <c r="F4" s="113"/>
      <c r="G4" s="135" t="s">
        <v>44</v>
      </c>
      <c r="H4" s="135"/>
    </row>
    <row r="5" spans="1:20" ht="75.2" customHeight="1" x14ac:dyDescent="0.2">
      <c r="A5" s="114"/>
      <c r="B5" s="114"/>
      <c r="C5" s="114"/>
      <c r="D5" s="134"/>
      <c r="E5" s="55" t="s">
        <v>180</v>
      </c>
      <c r="F5" s="55" t="s">
        <v>59</v>
      </c>
      <c r="G5" s="31" t="s">
        <v>181</v>
      </c>
      <c r="H5" s="31" t="s">
        <v>161</v>
      </c>
      <c r="I5" s="5"/>
      <c r="J5" s="5"/>
      <c r="K5" s="5"/>
      <c r="L5" s="5"/>
      <c r="M5" s="5"/>
      <c r="N5" s="5"/>
      <c r="O5" s="5"/>
      <c r="P5" s="5"/>
      <c r="Q5" s="5"/>
      <c r="R5" s="5"/>
      <c r="S5" s="5"/>
      <c r="T5" s="5"/>
    </row>
    <row r="6" spans="1:20" s="6" customFormat="1" ht="58.5" customHeight="1" x14ac:dyDescent="0.2">
      <c r="A6" s="11" t="s">
        <v>5</v>
      </c>
      <c r="B6" s="10" t="s">
        <v>37</v>
      </c>
      <c r="C6" s="11" t="s">
        <v>110</v>
      </c>
      <c r="D6" s="12"/>
      <c r="E6" s="41" t="s">
        <v>289</v>
      </c>
      <c r="F6" s="41" t="s">
        <v>289</v>
      </c>
      <c r="G6" s="41"/>
      <c r="H6" s="41"/>
    </row>
    <row r="7" spans="1:20" s="6" customFormat="1" ht="38.25" customHeight="1" x14ac:dyDescent="0.2">
      <c r="A7" s="11"/>
      <c r="B7" s="10"/>
      <c r="C7" s="11"/>
      <c r="D7" s="12"/>
      <c r="E7" s="41"/>
      <c r="F7" s="41"/>
      <c r="G7" s="41"/>
      <c r="H7" s="41"/>
    </row>
    <row r="8" spans="1:20" s="6" customFormat="1" ht="15" customHeight="1" x14ac:dyDescent="0.2">
      <c r="A8" s="11"/>
      <c r="B8" s="10"/>
      <c r="C8" s="11"/>
      <c r="D8" s="12"/>
      <c r="E8" s="41"/>
      <c r="F8" s="41"/>
      <c r="G8" s="41"/>
      <c r="H8" s="41"/>
    </row>
    <row r="9" spans="1:20" s="6" customFormat="1" ht="15" customHeight="1" x14ac:dyDescent="0.2">
      <c r="A9" s="11"/>
      <c r="B9" s="10"/>
      <c r="C9" s="11"/>
      <c r="D9" s="12"/>
      <c r="E9" s="41"/>
      <c r="F9" s="41"/>
      <c r="G9" s="41"/>
      <c r="H9" s="41"/>
    </row>
    <row r="10" spans="1:20" s="6" customFormat="1" ht="15" customHeight="1" x14ac:dyDescent="0.2">
      <c r="A10" s="11"/>
      <c r="B10" s="10"/>
      <c r="C10" s="11"/>
      <c r="D10" s="12"/>
      <c r="E10" s="41"/>
      <c r="F10" s="41"/>
      <c r="G10" s="41"/>
      <c r="H10" s="41"/>
    </row>
    <row r="11" spans="1:20" s="6" customFormat="1" ht="41.25" customHeight="1" x14ac:dyDescent="0.2">
      <c r="A11" s="74"/>
      <c r="B11" s="75"/>
      <c r="C11" s="74"/>
      <c r="D11" s="76"/>
      <c r="E11" s="41"/>
      <c r="F11" s="41"/>
      <c r="G11" s="41"/>
      <c r="H11" s="41"/>
    </row>
    <row r="12" spans="1:20" s="6" customFormat="1" ht="24.95" hidden="1" customHeight="1" x14ac:dyDescent="0.2">
      <c r="A12" s="11"/>
      <c r="B12" s="10"/>
      <c r="C12" s="11"/>
      <c r="D12" s="14"/>
      <c r="E12" s="41"/>
      <c r="F12" s="41"/>
      <c r="G12" s="41"/>
      <c r="H12" s="41"/>
    </row>
    <row r="13" spans="1:20" s="3" customFormat="1" ht="24.95" customHeight="1" x14ac:dyDescent="0.2">
      <c r="A13" s="123" t="s">
        <v>160</v>
      </c>
      <c r="B13" s="124"/>
      <c r="C13" s="124"/>
      <c r="D13" s="124"/>
      <c r="E13" s="124"/>
      <c r="F13" s="125"/>
      <c r="G13" s="44"/>
      <c r="H13" s="36"/>
    </row>
    <row r="14" spans="1:20" s="3" customFormat="1" ht="15.95" customHeight="1" x14ac:dyDescent="0.2">
      <c r="A14" s="5"/>
      <c r="B14" s="1"/>
      <c r="C14" s="1"/>
      <c r="D14" s="1"/>
      <c r="E14" s="1"/>
      <c r="F14" s="1"/>
      <c r="G14" s="1"/>
      <c r="H14" s="1"/>
    </row>
    <row r="15" spans="1:20" s="15" customFormat="1" ht="12" x14ac:dyDescent="0.2">
      <c r="A15" s="48" t="s">
        <v>5</v>
      </c>
      <c r="B15" s="122" t="s">
        <v>56</v>
      </c>
      <c r="C15" s="122"/>
      <c r="D15" s="122"/>
      <c r="E15" s="122"/>
      <c r="F15" s="122"/>
      <c r="G15" s="122"/>
      <c r="H15" s="122"/>
    </row>
    <row r="16" spans="1:20" s="15" customFormat="1" ht="12" x14ac:dyDescent="0.2">
      <c r="A16" s="48" t="s">
        <v>6</v>
      </c>
      <c r="B16" s="122" t="s">
        <v>154</v>
      </c>
      <c r="C16" s="122"/>
      <c r="D16" s="122"/>
      <c r="E16" s="122"/>
      <c r="F16" s="122"/>
      <c r="G16" s="122"/>
      <c r="H16" s="122"/>
    </row>
    <row r="17" spans="1:1" s="3" customFormat="1" ht="16.149999999999999" customHeight="1" x14ac:dyDescent="0.2">
      <c r="A17" s="34"/>
    </row>
    <row r="18" spans="1:1" s="3" customFormat="1" ht="16.149999999999999" customHeight="1" x14ac:dyDescent="0.2">
      <c r="A18" s="34"/>
    </row>
    <row r="19" spans="1:1" s="3" customFormat="1" ht="16.149999999999999" customHeight="1" x14ac:dyDescent="0.2">
      <c r="A19" s="34"/>
    </row>
    <row r="20" spans="1:1" s="3" customFormat="1" ht="16.149999999999999" customHeight="1" x14ac:dyDescent="0.2">
      <c r="A20" s="34"/>
    </row>
    <row r="21" spans="1:1" s="3" customFormat="1" ht="16.149999999999999" customHeight="1" x14ac:dyDescent="0.2">
      <c r="A21" s="34"/>
    </row>
    <row r="22" spans="1:1" s="3" customFormat="1" ht="16.149999999999999" customHeight="1" x14ac:dyDescent="0.2">
      <c r="A22" s="34"/>
    </row>
    <row r="23" spans="1:1" s="3" customFormat="1" ht="16.149999999999999" customHeight="1" x14ac:dyDescent="0.2">
      <c r="A23" s="34"/>
    </row>
    <row r="24" spans="1:1" s="3" customFormat="1" ht="16.149999999999999" customHeight="1" x14ac:dyDescent="0.2">
      <c r="A24" s="34"/>
    </row>
    <row r="25" spans="1:1" s="3" customFormat="1" ht="16.149999999999999" customHeight="1" x14ac:dyDescent="0.2">
      <c r="A25" s="34"/>
    </row>
    <row r="26" spans="1:1" s="3" customFormat="1" ht="16.149999999999999" customHeight="1" x14ac:dyDescent="0.2">
      <c r="A26" s="34"/>
    </row>
    <row r="27" spans="1:1" s="3" customFormat="1" ht="16.149999999999999" customHeight="1" x14ac:dyDescent="0.2">
      <c r="A27" s="34"/>
    </row>
    <row r="28" spans="1:1" s="3" customFormat="1" ht="16.149999999999999" customHeight="1" x14ac:dyDescent="0.2">
      <c r="A28" s="34"/>
    </row>
    <row r="29" spans="1:1" s="3" customFormat="1" ht="16.149999999999999" customHeight="1" x14ac:dyDescent="0.2">
      <c r="A29" s="34"/>
    </row>
    <row r="30" spans="1:1" s="3" customFormat="1" ht="16.149999999999999" customHeight="1" x14ac:dyDescent="0.2">
      <c r="A30" s="34"/>
    </row>
    <row r="31" spans="1:1" s="3" customFormat="1" ht="16.149999999999999" customHeight="1" x14ac:dyDescent="0.2">
      <c r="A31" s="34"/>
    </row>
    <row r="32" spans="1:1" s="3" customFormat="1" ht="16.149999999999999" customHeight="1" x14ac:dyDescent="0.2">
      <c r="A32" s="34"/>
    </row>
    <row r="33" spans="1:2" s="3" customFormat="1" ht="16.149999999999999" customHeight="1" x14ac:dyDescent="0.2">
      <c r="A33" s="34"/>
      <c r="B33" s="2"/>
    </row>
    <row r="34" spans="1:2" s="3" customFormat="1" ht="16.149999999999999" customHeight="1" x14ac:dyDescent="0.2">
      <c r="A34" s="34"/>
    </row>
    <row r="35" spans="1:2" s="3" customFormat="1" ht="16.149999999999999" customHeight="1" x14ac:dyDescent="0.2">
      <c r="A35" s="34"/>
    </row>
    <row r="36" spans="1:2" s="3" customFormat="1" ht="16.149999999999999" customHeight="1" x14ac:dyDescent="0.2">
      <c r="A36" s="34"/>
    </row>
    <row r="37" spans="1:2" s="3" customFormat="1" ht="16.149999999999999" customHeight="1" x14ac:dyDescent="0.2">
      <c r="A37" s="34"/>
    </row>
    <row r="38" spans="1:2" s="3" customFormat="1" ht="16.149999999999999" customHeight="1" x14ac:dyDescent="0.2">
      <c r="A38" s="34"/>
    </row>
    <row r="39" spans="1:2" s="3" customFormat="1" ht="16.149999999999999" customHeight="1" x14ac:dyDescent="0.2">
      <c r="A39" s="34"/>
    </row>
    <row r="40" spans="1:2" s="3" customFormat="1" ht="16.149999999999999" customHeight="1" x14ac:dyDescent="0.2">
      <c r="A40" s="34"/>
    </row>
    <row r="41" spans="1:2" s="3" customFormat="1" ht="16.149999999999999" customHeight="1" x14ac:dyDescent="0.2">
      <c r="A41" s="34"/>
    </row>
    <row r="42" spans="1:2" s="3" customFormat="1" ht="16.149999999999999" customHeight="1" x14ac:dyDescent="0.2">
      <c r="A42" s="34"/>
    </row>
    <row r="43" spans="1:2" s="3" customFormat="1" ht="16.149999999999999" customHeight="1" x14ac:dyDescent="0.2">
      <c r="A43" s="34"/>
    </row>
    <row r="44" spans="1:2" s="3" customFormat="1" ht="16.149999999999999" customHeight="1" x14ac:dyDescent="0.2">
      <c r="A44" s="34"/>
    </row>
    <row r="45" spans="1:2" s="3" customFormat="1" ht="16.149999999999999" customHeight="1" x14ac:dyDescent="0.2">
      <c r="A45" s="34"/>
    </row>
    <row r="46" spans="1:2" s="3" customFormat="1" ht="16.149999999999999" customHeight="1" x14ac:dyDescent="0.2">
      <c r="A46" s="34"/>
    </row>
    <row r="47" spans="1:2" s="3" customFormat="1" ht="16.149999999999999" customHeight="1" x14ac:dyDescent="0.2">
      <c r="A47" s="34"/>
    </row>
    <row r="48" spans="1:2" s="3" customFormat="1" ht="16.149999999999999" customHeight="1" x14ac:dyDescent="0.2">
      <c r="A48" s="34"/>
    </row>
    <row r="49" spans="1:8" x14ac:dyDescent="0.2">
      <c r="A49" s="34"/>
      <c r="B49" s="3"/>
      <c r="C49" s="3"/>
      <c r="D49" s="3"/>
      <c r="E49" s="3"/>
      <c r="F49" s="3"/>
      <c r="G49" s="3"/>
      <c r="H49" s="3"/>
    </row>
    <row r="50" spans="1:8" x14ac:dyDescent="0.2">
      <c r="A50" s="34"/>
      <c r="B50" s="3"/>
      <c r="C50" s="3"/>
      <c r="D50" s="3"/>
      <c r="E50" s="3"/>
      <c r="F50" s="3"/>
      <c r="G50" s="3"/>
      <c r="H50" s="3"/>
    </row>
    <row r="51" spans="1:8" x14ac:dyDescent="0.2">
      <c r="A51" s="34"/>
      <c r="B51" s="3"/>
      <c r="C51" s="3"/>
      <c r="D51" s="3"/>
      <c r="E51" s="3"/>
      <c r="F51" s="3"/>
      <c r="G51" s="3"/>
      <c r="H51" s="3"/>
    </row>
    <row r="52" spans="1:8" x14ac:dyDescent="0.2">
      <c r="A52" s="34"/>
      <c r="B52" s="3"/>
      <c r="C52" s="3"/>
      <c r="D52" s="3"/>
      <c r="E52" s="3"/>
      <c r="F52" s="3"/>
      <c r="G52" s="3"/>
      <c r="H52" s="3"/>
    </row>
    <row r="53" spans="1:8" x14ac:dyDescent="0.2">
      <c r="A53" s="34"/>
      <c r="B53" s="3"/>
      <c r="C53" s="3"/>
      <c r="D53" s="3"/>
      <c r="E53" s="3"/>
      <c r="F53" s="3"/>
      <c r="G53" s="3"/>
      <c r="H53" s="3"/>
    </row>
    <row r="54" spans="1:8" x14ac:dyDescent="0.2">
      <c r="A54" s="34"/>
      <c r="B54" s="3"/>
      <c r="C54" s="3"/>
      <c r="D54" s="3"/>
      <c r="E54" s="3"/>
      <c r="F54" s="3"/>
      <c r="G54" s="3"/>
      <c r="H54" s="3"/>
    </row>
    <row r="55" spans="1:8" x14ac:dyDescent="0.2">
      <c r="A55" s="34"/>
      <c r="B55" s="3"/>
      <c r="C55" s="3"/>
      <c r="D55" s="3"/>
      <c r="E55" s="3"/>
      <c r="F55" s="3"/>
      <c r="G55" s="3"/>
      <c r="H55" s="3"/>
    </row>
    <row r="57" spans="1:8" x14ac:dyDescent="0.2">
      <c r="A57" s="35"/>
      <c r="B57" s="4"/>
      <c r="D57" s="4"/>
      <c r="E57" s="4"/>
      <c r="F57" s="4"/>
      <c r="G57" s="4"/>
      <c r="H57" s="4"/>
    </row>
    <row r="58" spans="1:8" x14ac:dyDescent="0.2">
      <c r="A58" s="35"/>
      <c r="B58" s="4"/>
      <c r="D58" s="4"/>
      <c r="E58" s="4"/>
      <c r="F58" s="4"/>
      <c r="G58" s="4"/>
      <c r="H58" s="4"/>
    </row>
    <row r="59" spans="1:8" x14ac:dyDescent="0.2">
      <c r="A59" s="35"/>
      <c r="B59" s="4"/>
      <c r="D59" s="4"/>
      <c r="E59" s="4"/>
      <c r="F59" s="4"/>
      <c r="G59" s="4"/>
      <c r="H59" s="4"/>
    </row>
    <row r="60" spans="1:8" x14ac:dyDescent="0.2">
      <c r="A60" s="35"/>
      <c r="B60" s="4"/>
      <c r="D60" s="4"/>
      <c r="E60" s="4"/>
      <c r="F60" s="4"/>
      <c r="G60" s="4"/>
      <c r="H60" s="4"/>
    </row>
    <row r="61" spans="1:8" x14ac:dyDescent="0.2">
      <c r="A61" s="35"/>
      <c r="B61" s="4"/>
      <c r="D61" s="4"/>
      <c r="E61" s="4"/>
      <c r="F61" s="4"/>
      <c r="G61" s="4"/>
      <c r="H61" s="4"/>
    </row>
    <row r="62" spans="1:8" x14ac:dyDescent="0.2">
      <c r="A62" s="35"/>
      <c r="B62" s="4"/>
      <c r="D62" s="4"/>
      <c r="E62" s="4"/>
      <c r="F62" s="4"/>
      <c r="G62" s="4"/>
      <c r="H62" s="4"/>
    </row>
    <row r="63" spans="1:8" x14ac:dyDescent="0.2">
      <c r="A63" s="35"/>
      <c r="B63" s="4"/>
      <c r="D63" s="4"/>
      <c r="E63" s="4"/>
      <c r="F63" s="4"/>
      <c r="G63" s="4"/>
      <c r="H63" s="4"/>
    </row>
    <row r="64" spans="1:8" x14ac:dyDescent="0.2">
      <c r="A64" s="35"/>
      <c r="B64" s="4"/>
      <c r="D64" s="4"/>
      <c r="E64" s="4"/>
      <c r="F64" s="4"/>
      <c r="G64" s="4"/>
      <c r="H64" s="4"/>
    </row>
    <row r="65" spans="1:8" x14ac:dyDescent="0.2">
      <c r="A65" s="35"/>
      <c r="B65" s="4"/>
      <c r="D65" s="4"/>
      <c r="E65" s="4"/>
      <c r="F65" s="4"/>
      <c r="G65" s="4"/>
      <c r="H65" s="4"/>
    </row>
    <row r="66" spans="1:8" x14ac:dyDescent="0.2">
      <c r="A66" s="35"/>
      <c r="B66" s="4"/>
      <c r="D66" s="4"/>
      <c r="E66" s="4"/>
      <c r="F66" s="4"/>
      <c r="G66" s="4"/>
      <c r="H66" s="4"/>
    </row>
    <row r="67" spans="1:8" x14ac:dyDescent="0.2">
      <c r="A67" s="35"/>
      <c r="B67" s="4"/>
      <c r="D67" s="4"/>
      <c r="E67" s="4"/>
      <c r="F67" s="4"/>
      <c r="G67" s="4"/>
      <c r="H67" s="4"/>
    </row>
    <row r="68" spans="1:8" x14ac:dyDescent="0.2">
      <c r="A68" s="35"/>
      <c r="B68" s="4"/>
      <c r="D68" s="4"/>
      <c r="E68" s="4"/>
      <c r="F68" s="4"/>
      <c r="G68" s="4"/>
      <c r="H68" s="4"/>
    </row>
    <row r="69" spans="1:8" x14ac:dyDescent="0.2">
      <c r="A69" s="35"/>
      <c r="B69" s="4"/>
      <c r="D69" s="4"/>
      <c r="E69" s="4"/>
      <c r="F69" s="4"/>
      <c r="G69" s="4"/>
      <c r="H69" s="4"/>
    </row>
    <row r="70" spans="1:8" x14ac:dyDescent="0.2">
      <c r="A70" s="35"/>
      <c r="B70" s="4"/>
      <c r="D70" s="4"/>
      <c r="E70" s="4"/>
      <c r="F70" s="4"/>
      <c r="G70" s="4"/>
      <c r="H70" s="4"/>
    </row>
    <row r="71" spans="1:8" x14ac:dyDescent="0.2">
      <c r="A71" s="35"/>
      <c r="B71" s="4"/>
      <c r="D71" s="4"/>
      <c r="E71" s="4"/>
      <c r="F71" s="4"/>
      <c r="G71" s="4"/>
      <c r="H71" s="4"/>
    </row>
    <row r="72" spans="1:8" x14ac:dyDescent="0.2">
      <c r="A72" s="35"/>
      <c r="B72" s="4"/>
      <c r="D72" s="4"/>
      <c r="E72" s="4"/>
      <c r="F72" s="4"/>
      <c r="G72" s="4"/>
      <c r="H72" s="4"/>
    </row>
    <row r="73" spans="1:8" x14ac:dyDescent="0.2">
      <c r="A73" s="35"/>
      <c r="B73" s="4"/>
      <c r="D73" s="4"/>
      <c r="E73" s="4"/>
      <c r="F73" s="4"/>
      <c r="G73" s="4"/>
      <c r="H73" s="4"/>
    </row>
    <row r="74" spans="1:8" x14ac:dyDescent="0.2">
      <c r="A74" s="35"/>
      <c r="B74" s="4"/>
      <c r="D74" s="4"/>
      <c r="E74" s="4"/>
      <c r="F74" s="4"/>
      <c r="G74" s="4"/>
      <c r="H74" s="4"/>
    </row>
    <row r="75" spans="1:8" x14ac:dyDescent="0.2">
      <c r="A75" s="35"/>
      <c r="B75" s="4"/>
      <c r="D75" s="4"/>
      <c r="E75" s="4"/>
      <c r="F75" s="4"/>
      <c r="G75" s="4"/>
      <c r="H75" s="4"/>
    </row>
    <row r="76" spans="1:8" x14ac:dyDescent="0.2">
      <c r="A76" s="35"/>
      <c r="B76" s="4"/>
      <c r="D76" s="4"/>
      <c r="E76" s="4"/>
      <c r="F76" s="4"/>
      <c r="G76" s="4"/>
      <c r="H76" s="4"/>
    </row>
    <row r="77" spans="1:8" x14ac:dyDescent="0.2">
      <c r="A77" s="35"/>
      <c r="B77" s="4"/>
      <c r="D77" s="4"/>
      <c r="E77" s="4"/>
      <c r="F77" s="4"/>
      <c r="G77" s="4"/>
      <c r="H77" s="4"/>
    </row>
    <row r="78" spans="1:8" x14ac:dyDescent="0.2">
      <c r="A78" s="35"/>
      <c r="B78" s="4"/>
      <c r="D78" s="4"/>
      <c r="E78" s="4"/>
      <c r="F78" s="4"/>
      <c r="G78" s="4"/>
      <c r="H78" s="4"/>
    </row>
    <row r="79" spans="1:8" x14ac:dyDescent="0.2">
      <c r="A79" s="35"/>
      <c r="B79" s="4"/>
      <c r="D79" s="4"/>
      <c r="E79" s="4"/>
      <c r="F79" s="4"/>
      <c r="G79" s="4"/>
      <c r="H79" s="4"/>
    </row>
    <row r="80" spans="1:8" x14ac:dyDescent="0.2">
      <c r="A80" s="35"/>
      <c r="B80" s="4"/>
      <c r="D80" s="4"/>
      <c r="E80" s="4"/>
      <c r="F80" s="4"/>
      <c r="G80" s="4"/>
      <c r="H80" s="4"/>
    </row>
    <row r="81" spans="1:8" x14ac:dyDescent="0.2">
      <c r="A81" s="35"/>
      <c r="B81" s="4"/>
      <c r="D81" s="4"/>
      <c r="E81" s="4"/>
      <c r="F81" s="4"/>
      <c r="G81" s="4"/>
      <c r="H81" s="4"/>
    </row>
    <row r="82" spans="1:8" x14ac:dyDescent="0.2">
      <c r="A82" s="35"/>
      <c r="B82" s="4"/>
      <c r="D82" s="4"/>
      <c r="E82" s="4"/>
      <c r="F82" s="4"/>
      <c r="G82" s="4"/>
      <c r="H82" s="4"/>
    </row>
    <row r="83" spans="1:8" x14ac:dyDescent="0.2">
      <c r="A83" s="35"/>
      <c r="B83" s="4"/>
      <c r="D83" s="4"/>
      <c r="E83" s="4"/>
      <c r="F83" s="4"/>
      <c r="G83" s="4"/>
      <c r="H83" s="4"/>
    </row>
    <row r="84" spans="1:8" x14ac:dyDescent="0.2">
      <c r="A84" s="35"/>
      <c r="B84" s="4"/>
      <c r="D84" s="4"/>
      <c r="E84" s="4"/>
      <c r="F84" s="4"/>
      <c r="G84" s="4"/>
      <c r="H84" s="4"/>
    </row>
    <row r="85" spans="1:8" x14ac:dyDescent="0.2">
      <c r="A85" s="35"/>
      <c r="B85" s="4"/>
      <c r="D85" s="4"/>
      <c r="E85" s="4"/>
      <c r="F85" s="4"/>
      <c r="G85" s="4"/>
      <c r="H85" s="4"/>
    </row>
    <row r="86" spans="1:8" x14ac:dyDescent="0.2">
      <c r="A86" s="35"/>
      <c r="B86" s="4"/>
      <c r="D86" s="4"/>
      <c r="E86" s="4"/>
      <c r="F86" s="4"/>
      <c r="G86" s="4"/>
      <c r="H86" s="4"/>
    </row>
    <row r="87" spans="1:8" x14ac:dyDescent="0.2">
      <c r="A87" s="35"/>
      <c r="B87" s="4"/>
      <c r="D87" s="4"/>
      <c r="E87" s="4"/>
      <c r="F87" s="4"/>
      <c r="G87" s="4"/>
      <c r="H87" s="4"/>
    </row>
    <row r="88" spans="1:8" x14ac:dyDescent="0.2">
      <c r="A88" s="35"/>
      <c r="B88" s="4"/>
      <c r="D88" s="4"/>
      <c r="E88" s="4"/>
      <c r="F88" s="4"/>
      <c r="G88" s="4"/>
      <c r="H88" s="4"/>
    </row>
    <row r="89" spans="1:8" x14ac:dyDescent="0.2">
      <c r="A89" s="35"/>
      <c r="B89" s="4"/>
      <c r="D89" s="4"/>
      <c r="E89" s="4"/>
      <c r="F89" s="4"/>
      <c r="G89" s="4"/>
      <c r="H89" s="4"/>
    </row>
    <row r="90" spans="1:8" x14ac:dyDescent="0.2">
      <c r="A90" s="35"/>
      <c r="B90" s="4"/>
      <c r="D90" s="4"/>
      <c r="E90" s="4"/>
      <c r="F90" s="4"/>
      <c r="G90" s="4"/>
      <c r="H90" s="4"/>
    </row>
    <row r="91" spans="1:8" x14ac:dyDescent="0.2">
      <c r="A91" s="35"/>
      <c r="B91" s="4"/>
      <c r="D91" s="4"/>
      <c r="E91" s="4"/>
      <c r="F91" s="4"/>
      <c r="G91" s="4"/>
      <c r="H91" s="4"/>
    </row>
    <row r="92" spans="1:8" x14ac:dyDescent="0.2">
      <c r="A92" s="35"/>
      <c r="B92" s="4"/>
      <c r="D92" s="4"/>
      <c r="E92" s="4"/>
      <c r="F92" s="4"/>
      <c r="G92" s="4"/>
      <c r="H92" s="4"/>
    </row>
    <row r="93" spans="1:8" x14ac:dyDescent="0.2">
      <c r="A93" s="35"/>
      <c r="B93" s="4"/>
      <c r="D93" s="4"/>
      <c r="E93" s="4"/>
      <c r="F93" s="4"/>
      <c r="G93" s="4"/>
      <c r="H93" s="4"/>
    </row>
    <row r="94" spans="1:8" x14ac:dyDescent="0.2">
      <c r="A94" s="35"/>
      <c r="B94" s="4"/>
      <c r="D94" s="4"/>
      <c r="E94" s="4"/>
      <c r="F94" s="4"/>
      <c r="G94" s="4"/>
      <c r="H94" s="4"/>
    </row>
    <row r="95" spans="1:8" x14ac:dyDescent="0.2">
      <c r="A95" s="35"/>
      <c r="B95" s="4"/>
      <c r="D95" s="4"/>
      <c r="E95" s="4"/>
      <c r="F95" s="4"/>
      <c r="G95" s="4"/>
      <c r="H95" s="4"/>
    </row>
    <row r="96" spans="1:8" x14ac:dyDescent="0.2">
      <c r="A96" s="35"/>
      <c r="B96" s="4"/>
      <c r="D96" s="4"/>
      <c r="E96" s="4"/>
      <c r="F96" s="4"/>
      <c r="G96" s="4"/>
      <c r="H96" s="4"/>
    </row>
  </sheetData>
  <mergeCells count="12">
    <mergeCell ref="A2:H2"/>
    <mergeCell ref="C3:H3"/>
    <mergeCell ref="A1:H1"/>
    <mergeCell ref="B15:H15"/>
    <mergeCell ref="B16:H16"/>
    <mergeCell ref="E4:F4"/>
    <mergeCell ref="D4:D5"/>
    <mergeCell ref="A13:F13"/>
    <mergeCell ref="G4:H4"/>
    <mergeCell ref="A4:A5"/>
    <mergeCell ref="B4:B5"/>
    <mergeCell ref="C4:C5"/>
  </mergeCells>
  <phoneticPr fontId="3" type="noConversion"/>
  <printOptions horizontalCentered="1"/>
  <pageMargins left="0.59055118110236227" right="0.59055118110236227" top="0.98425196850393704" bottom="0.78740157480314965" header="0.59055118110236227" footer="0.19685039370078741"/>
  <pageSetup paperSize="9" firstPageNumber="24" fitToHeight="41" orientation="landscape" r:id="rId1"/>
  <headerFooter scaleWithDoc="0">
    <oddHeader>&amp;L&amp;9Tender Documents for 132 kV Transmission Lines from Ishwardi-Baghabari to Pabna LILO</oddHeader>
    <oddFooter>&amp;L&amp;8&amp;F&amp;RName of Bidder:                Signature of Bidder:
______________________________________________________</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7"/>
  <sheetViews>
    <sheetView view="pageBreakPreview" topLeftCell="A7" zoomScaleNormal="130" zoomScaleSheetLayoutView="100" workbookViewId="0">
      <selection activeCell="I83" sqref="I83"/>
    </sheetView>
  </sheetViews>
  <sheetFormatPr defaultColWidth="8.85546875" defaultRowHeight="15" x14ac:dyDescent="0.25"/>
  <cols>
    <col min="1" max="1" width="8.85546875" style="56"/>
    <col min="2" max="2" width="72.7109375" style="56" customWidth="1"/>
    <col min="3" max="3" width="8.85546875" style="56"/>
    <col min="4" max="4" width="8.28515625" style="65" customWidth="1"/>
    <col min="5" max="5" width="14.42578125" style="64" customWidth="1"/>
    <col min="6" max="6" width="13.42578125" style="64" customWidth="1"/>
    <col min="7" max="8" width="8.85546875" style="56" customWidth="1"/>
    <col min="9" max="16384" width="8.85546875" style="56"/>
  </cols>
  <sheetData>
    <row r="1" spans="1:8" ht="30.75" customHeight="1" x14ac:dyDescent="0.25">
      <c r="A1" s="146" t="s">
        <v>288</v>
      </c>
      <c r="B1" s="147"/>
      <c r="C1" s="147"/>
      <c r="D1" s="147"/>
      <c r="E1" s="147"/>
      <c r="F1" s="147"/>
      <c r="G1" s="147"/>
      <c r="H1" s="84"/>
    </row>
    <row r="2" spans="1:8" hidden="1" x14ac:dyDescent="0.25">
      <c r="A2" s="147"/>
      <c r="B2" s="147"/>
      <c r="C2" s="147"/>
      <c r="D2" s="147"/>
      <c r="E2" s="147"/>
      <c r="F2" s="147"/>
      <c r="G2" s="148"/>
      <c r="H2" s="84"/>
    </row>
    <row r="3" spans="1:8" ht="23.1" customHeight="1" x14ac:dyDescent="0.25">
      <c r="A3" s="85" t="s">
        <v>280</v>
      </c>
      <c r="B3" s="149" t="s">
        <v>276</v>
      </c>
      <c r="C3" s="149"/>
      <c r="D3" s="149"/>
      <c r="E3" s="149"/>
      <c r="F3" s="149"/>
      <c r="G3" s="86"/>
      <c r="H3" s="84"/>
    </row>
    <row r="4" spans="1:8" x14ac:dyDescent="0.25">
      <c r="A4" s="150" t="s">
        <v>1</v>
      </c>
      <c r="B4" s="150" t="s">
        <v>0</v>
      </c>
      <c r="C4" s="150" t="s">
        <v>2</v>
      </c>
      <c r="D4" s="150" t="s">
        <v>201</v>
      </c>
      <c r="E4" s="150" t="s">
        <v>284</v>
      </c>
      <c r="F4" s="150" t="s">
        <v>285</v>
      </c>
      <c r="G4" s="84"/>
      <c r="H4" s="84"/>
    </row>
    <row r="5" spans="1:8" x14ac:dyDescent="0.25">
      <c r="A5" s="150"/>
      <c r="B5" s="150"/>
      <c r="C5" s="150"/>
      <c r="D5" s="150"/>
      <c r="E5" s="150"/>
      <c r="F5" s="150"/>
      <c r="G5" s="84"/>
      <c r="H5" s="84"/>
    </row>
    <row r="6" spans="1:8" ht="52.5" customHeight="1" x14ac:dyDescent="0.25">
      <c r="A6" s="150"/>
      <c r="B6" s="150"/>
      <c r="C6" s="150"/>
      <c r="D6" s="150"/>
      <c r="E6" s="87" t="s">
        <v>202</v>
      </c>
      <c r="F6" s="89" t="s">
        <v>202</v>
      </c>
      <c r="G6" s="84"/>
      <c r="H6" s="84"/>
    </row>
    <row r="7" spans="1:8" x14ac:dyDescent="0.25">
      <c r="A7" s="88">
        <v>1</v>
      </c>
      <c r="B7" s="88">
        <v>2</v>
      </c>
      <c r="C7" s="88">
        <v>3</v>
      </c>
      <c r="D7" s="88">
        <v>4</v>
      </c>
      <c r="E7" s="90">
        <v>5</v>
      </c>
      <c r="F7" s="87" t="s">
        <v>287</v>
      </c>
      <c r="G7" s="84"/>
      <c r="H7" s="84"/>
    </row>
    <row r="8" spans="1:8" x14ac:dyDescent="0.25">
      <c r="A8" s="142" t="s">
        <v>275</v>
      </c>
      <c r="B8" s="142"/>
      <c r="C8" s="142"/>
      <c r="D8" s="142"/>
      <c r="E8" s="142"/>
      <c r="F8" s="142"/>
      <c r="G8" s="84"/>
      <c r="H8" s="84"/>
    </row>
    <row r="9" spans="1:8" x14ac:dyDescent="0.25">
      <c r="A9" s="91">
        <v>1</v>
      </c>
      <c r="B9" s="139" t="s">
        <v>34</v>
      </c>
      <c r="C9" s="139"/>
      <c r="D9" s="139"/>
      <c r="E9" s="139"/>
      <c r="F9" s="92"/>
      <c r="G9" s="84"/>
      <c r="H9" s="84"/>
    </row>
    <row r="10" spans="1:8" x14ac:dyDescent="0.25">
      <c r="A10" s="91">
        <v>1.1000000000000001</v>
      </c>
      <c r="B10" s="139" t="s">
        <v>33</v>
      </c>
      <c r="C10" s="139"/>
      <c r="D10" s="139"/>
      <c r="E10" s="139"/>
      <c r="F10" s="92"/>
      <c r="G10" s="84"/>
      <c r="H10" s="84"/>
    </row>
    <row r="11" spans="1:8" x14ac:dyDescent="0.25">
      <c r="A11" s="143" t="s">
        <v>10</v>
      </c>
      <c r="B11" s="144" t="s">
        <v>203</v>
      </c>
      <c r="C11" s="143" t="s">
        <v>200</v>
      </c>
      <c r="D11" s="143">
        <v>3</v>
      </c>
      <c r="E11" s="145"/>
      <c r="F11" s="145"/>
      <c r="G11" s="84"/>
      <c r="H11" s="84"/>
    </row>
    <row r="12" spans="1:8" ht="25.5" customHeight="1" x14ac:dyDescent="0.25">
      <c r="A12" s="143"/>
      <c r="B12" s="144"/>
      <c r="C12" s="143"/>
      <c r="D12" s="143"/>
      <c r="E12" s="145"/>
      <c r="F12" s="145"/>
      <c r="G12" s="84"/>
      <c r="H12" s="84"/>
    </row>
    <row r="13" spans="1:8" x14ac:dyDescent="0.25">
      <c r="A13" s="91">
        <v>1.2</v>
      </c>
      <c r="B13" s="139" t="s">
        <v>204</v>
      </c>
      <c r="C13" s="139"/>
      <c r="D13" s="139"/>
      <c r="E13" s="139"/>
      <c r="F13" s="92"/>
      <c r="G13" s="84"/>
      <c r="H13" s="84"/>
    </row>
    <row r="14" spans="1:8" ht="28.5" customHeight="1" x14ac:dyDescent="0.25">
      <c r="A14" s="57" t="s">
        <v>13</v>
      </c>
      <c r="B14" s="94" t="s">
        <v>205</v>
      </c>
      <c r="C14" s="57"/>
      <c r="D14" s="57"/>
      <c r="E14" s="95"/>
      <c r="F14" s="95"/>
      <c r="G14" s="84"/>
      <c r="H14" s="84"/>
    </row>
    <row r="15" spans="1:8" x14ac:dyDescent="0.25">
      <c r="A15" s="57" t="s">
        <v>206</v>
      </c>
      <c r="B15" s="94" t="s">
        <v>207</v>
      </c>
      <c r="C15" s="94" t="s">
        <v>111</v>
      </c>
      <c r="D15" s="57">
        <v>1</v>
      </c>
      <c r="E15" s="95"/>
      <c r="F15" s="95"/>
      <c r="G15" s="84"/>
      <c r="H15" s="84"/>
    </row>
    <row r="16" spans="1:8" x14ac:dyDescent="0.25">
      <c r="A16" s="57" t="s">
        <v>84</v>
      </c>
      <c r="B16" s="94" t="s">
        <v>112</v>
      </c>
      <c r="C16" s="94" t="s">
        <v>111</v>
      </c>
      <c r="D16" s="57">
        <v>1</v>
      </c>
      <c r="E16" s="95"/>
      <c r="F16" s="95"/>
      <c r="G16" s="84"/>
      <c r="H16" s="84"/>
    </row>
    <row r="17" spans="1:8" x14ac:dyDescent="0.25">
      <c r="A17" s="57" t="s">
        <v>208</v>
      </c>
      <c r="B17" s="94" t="s">
        <v>209</v>
      </c>
      <c r="C17" s="57" t="s">
        <v>210</v>
      </c>
      <c r="D17" s="58">
        <v>10</v>
      </c>
      <c r="E17" s="95"/>
      <c r="F17" s="95"/>
      <c r="G17" s="84"/>
      <c r="H17" s="84"/>
    </row>
    <row r="18" spans="1:8" ht="33" customHeight="1" x14ac:dyDescent="0.25">
      <c r="A18" s="91">
        <v>2</v>
      </c>
      <c r="B18" s="139" t="s">
        <v>211</v>
      </c>
      <c r="C18" s="139"/>
      <c r="D18" s="139"/>
      <c r="E18" s="139"/>
      <c r="F18" s="139"/>
      <c r="G18" s="84"/>
      <c r="H18" s="84"/>
    </row>
    <row r="19" spans="1:8" x14ac:dyDescent="0.25">
      <c r="A19" s="91">
        <v>2.1</v>
      </c>
      <c r="B19" s="139" t="s">
        <v>250</v>
      </c>
      <c r="C19" s="139"/>
      <c r="D19" s="139"/>
      <c r="E19" s="139"/>
      <c r="F19" s="92"/>
      <c r="G19" s="84"/>
      <c r="H19" s="84"/>
    </row>
    <row r="20" spans="1:8" x14ac:dyDescent="0.25">
      <c r="A20" s="96" t="s">
        <v>113</v>
      </c>
      <c r="B20" s="97" t="s">
        <v>212</v>
      </c>
      <c r="C20" s="57" t="s">
        <v>83</v>
      </c>
      <c r="D20" s="57">
        <v>1</v>
      </c>
      <c r="E20" s="98"/>
      <c r="F20" s="98"/>
      <c r="G20" s="84"/>
      <c r="H20" s="84"/>
    </row>
    <row r="21" spans="1:8" x14ac:dyDescent="0.25">
      <c r="A21" s="96" t="s">
        <v>114</v>
      </c>
      <c r="B21" s="97" t="s">
        <v>213</v>
      </c>
      <c r="C21" s="57" t="s">
        <v>83</v>
      </c>
      <c r="D21" s="57">
        <v>1</v>
      </c>
      <c r="E21" s="98"/>
      <c r="F21" s="98"/>
      <c r="G21" s="84"/>
      <c r="H21" s="84"/>
    </row>
    <row r="22" spans="1:8" x14ac:dyDescent="0.25">
      <c r="A22" s="96" t="s">
        <v>115</v>
      </c>
      <c r="B22" s="97" t="s">
        <v>214</v>
      </c>
      <c r="C22" s="57" t="s">
        <v>83</v>
      </c>
      <c r="D22" s="57" t="s">
        <v>215</v>
      </c>
      <c r="E22" s="98"/>
      <c r="F22" s="98"/>
      <c r="G22" s="84"/>
      <c r="H22" s="84"/>
    </row>
    <row r="23" spans="1:8" x14ac:dyDescent="0.25">
      <c r="A23" s="96" t="s">
        <v>143</v>
      </c>
      <c r="B23" s="97" t="s">
        <v>216</v>
      </c>
      <c r="C23" s="57" t="s">
        <v>83</v>
      </c>
      <c r="D23" s="57" t="s">
        <v>215</v>
      </c>
      <c r="E23" s="98"/>
      <c r="F23" s="98"/>
      <c r="G23" s="84"/>
      <c r="H23" s="84"/>
    </row>
    <row r="24" spans="1:8" x14ac:dyDescent="0.25">
      <c r="A24" s="96" t="s">
        <v>217</v>
      </c>
      <c r="B24" s="97" t="s">
        <v>218</v>
      </c>
      <c r="C24" s="57" t="s">
        <v>83</v>
      </c>
      <c r="D24" s="57" t="s">
        <v>215</v>
      </c>
      <c r="E24" s="98"/>
      <c r="F24" s="98"/>
      <c r="G24" s="84"/>
      <c r="H24" s="84"/>
    </row>
    <row r="25" spans="1:8" x14ac:dyDescent="0.25">
      <c r="A25" s="99">
        <v>2.2000000000000002</v>
      </c>
      <c r="B25" s="138" t="s">
        <v>60</v>
      </c>
      <c r="C25" s="138"/>
      <c r="D25" s="138"/>
      <c r="E25" s="138"/>
      <c r="F25" s="138"/>
      <c r="G25" s="84">
        <f>SUM(D20:D24)</f>
        <v>2</v>
      </c>
      <c r="H25" s="84"/>
    </row>
    <row r="26" spans="1:8" x14ac:dyDescent="0.25">
      <c r="A26" s="96" t="s">
        <v>116</v>
      </c>
      <c r="B26" s="97" t="s">
        <v>212</v>
      </c>
      <c r="C26" s="57" t="s">
        <v>83</v>
      </c>
      <c r="D26" s="100">
        <v>1</v>
      </c>
      <c r="E26" s="101"/>
      <c r="F26" s="101"/>
      <c r="G26" s="84"/>
      <c r="H26" s="84"/>
    </row>
    <row r="27" spans="1:8" x14ac:dyDescent="0.25">
      <c r="A27" s="96" t="s">
        <v>117</v>
      </c>
      <c r="B27" s="97" t="s">
        <v>213</v>
      </c>
      <c r="C27" s="57" t="s">
        <v>83</v>
      </c>
      <c r="D27" s="100">
        <v>1</v>
      </c>
      <c r="E27" s="101"/>
      <c r="F27" s="101"/>
      <c r="G27" s="84"/>
      <c r="H27" s="84"/>
    </row>
    <row r="28" spans="1:8" x14ac:dyDescent="0.25">
      <c r="A28" s="96" t="s">
        <v>118</v>
      </c>
      <c r="B28" s="97" t="s">
        <v>214</v>
      </c>
      <c r="C28" s="57" t="s">
        <v>83</v>
      </c>
      <c r="D28" s="100" t="s">
        <v>215</v>
      </c>
      <c r="E28" s="101"/>
      <c r="F28" s="101"/>
      <c r="G28" s="84"/>
      <c r="H28" s="84"/>
    </row>
    <row r="29" spans="1:8" x14ac:dyDescent="0.25">
      <c r="A29" s="96" t="s">
        <v>144</v>
      </c>
      <c r="B29" s="97" t="s">
        <v>216</v>
      </c>
      <c r="C29" s="57" t="s">
        <v>83</v>
      </c>
      <c r="D29" s="100" t="s">
        <v>215</v>
      </c>
      <c r="E29" s="101"/>
      <c r="F29" s="101"/>
      <c r="G29" s="84"/>
      <c r="H29" s="84"/>
    </row>
    <row r="30" spans="1:8" x14ac:dyDescent="0.25">
      <c r="A30" s="96" t="s">
        <v>219</v>
      </c>
      <c r="B30" s="97" t="s">
        <v>218</v>
      </c>
      <c r="C30" s="57" t="s">
        <v>83</v>
      </c>
      <c r="D30" s="58" t="s">
        <v>215</v>
      </c>
      <c r="E30" s="98"/>
      <c r="F30" s="98"/>
      <c r="G30" s="84"/>
      <c r="H30" s="84"/>
    </row>
    <row r="31" spans="1:8" x14ac:dyDescent="0.25">
      <c r="A31" s="99">
        <v>2.2999999999999998</v>
      </c>
      <c r="B31" s="138" t="s">
        <v>39</v>
      </c>
      <c r="C31" s="138"/>
      <c r="D31" s="138"/>
      <c r="E31" s="138"/>
      <c r="F31" s="138"/>
      <c r="G31" s="84">
        <f>SUM(D26:D30)</f>
        <v>2</v>
      </c>
      <c r="H31" s="84"/>
    </row>
    <row r="32" spans="1:8" x14ac:dyDescent="0.25">
      <c r="A32" s="96" t="s">
        <v>119</v>
      </c>
      <c r="B32" s="97" t="s">
        <v>212</v>
      </c>
      <c r="C32" s="57" t="s">
        <v>83</v>
      </c>
      <c r="D32" s="100">
        <v>1</v>
      </c>
      <c r="E32" s="101"/>
      <c r="F32" s="101"/>
      <c r="G32" s="84"/>
      <c r="H32" s="84"/>
    </row>
    <row r="33" spans="1:8" x14ac:dyDescent="0.25">
      <c r="A33" s="96" t="s">
        <v>120</v>
      </c>
      <c r="B33" s="97" t="s">
        <v>213</v>
      </c>
      <c r="C33" s="57" t="s">
        <v>83</v>
      </c>
      <c r="D33" s="100">
        <v>1</v>
      </c>
      <c r="E33" s="101"/>
      <c r="F33" s="101"/>
      <c r="G33" s="84"/>
      <c r="H33" s="84"/>
    </row>
    <row r="34" spans="1:8" x14ac:dyDescent="0.25">
      <c r="A34" s="96" t="s">
        <v>121</v>
      </c>
      <c r="B34" s="97" t="s">
        <v>214</v>
      </c>
      <c r="C34" s="57" t="s">
        <v>83</v>
      </c>
      <c r="D34" s="100" t="s">
        <v>215</v>
      </c>
      <c r="E34" s="101"/>
      <c r="F34" s="101"/>
      <c r="G34" s="84"/>
      <c r="H34" s="84"/>
    </row>
    <row r="35" spans="1:8" x14ac:dyDescent="0.25">
      <c r="A35" s="96" t="s">
        <v>145</v>
      </c>
      <c r="B35" s="97" t="s">
        <v>216</v>
      </c>
      <c r="C35" s="57" t="s">
        <v>83</v>
      </c>
      <c r="D35" s="100" t="s">
        <v>215</v>
      </c>
      <c r="E35" s="101"/>
      <c r="F35" s="101"/>
      <c r="G35" s="84"/>
      <c r="H35" s="84"/>
    </row>
    <row r="36" spans="1:8" x14ac:dyDescent="0.25">
      <c r="A36" s="96" t="s">
        <v>220</v>
      </c>
      <c r="B36" s="97" t="s">
        <v>218</v>
      </c>
      <c r="C36" s="57" t="s">
        <v>83</v>
      </c>
      <c r="D36" s="58" t="s">
        <v>215</v>
      </c>
      <c r="E36" s="98"/>
      <c r="F36" s="98"/>
      <c r="G36" s="84"/>
      <c r="H36" s="84"/>
    </row>
    <row r="37" spans="1:8" x14ac:dyDescent="0.25">
      <c r="A37" s="99">
        <v>2.4</v>
      </c>
      <c r="B37" s="138" t="s">
        <v>61</v>
      </c>
      <c r="C37" s="138"/>
      <c r="D37" s="138"/>
      <c r="E37" s="138"/>
      <c r="F37" s="138"/>
      <c r="G37" s="84">
        <f>SUM(D32:D36)</f>
        <v>2</v>
      </c>
      <c r="H37" s="84"/>
    </row>
    <row r="38" spans="1:8" x14ac:dyDescent="0.25">
      <c r="A38" s="96" t="s">
        <v>122</v>
      </c>
      <c r="B38" s="97" t="s">
        <v>212</v>
      </c>
      <c r="C38" s="57" t="s">
        <v>83</v>
      </c>
      <c r="D38" s="100">
        <v>1</v>
      </c>
      <c r="E38" s="101"/>
      <c r="F38" s="101"/>
      <c r="G38" s="84"/>
      <c r="H38" s="84"/>
    </row>
    <row r="39" spans="1:8" x14ac:dyDescent="0.25">
      <c r="A39" s="96" t="s">
        <v>123</v>
      </c>
      <c r="B39" s="97" t="s">
        <v>213</v>
      </c>
      <c r="C39" s="57" t="s">
        <v>83</v>
      </c>
      <c r="D39" s="100">
        <v>1</v>
      </c>
      <c r="E39" s="101"/>
      <c r="F39" s="101"/>
      <c r="G39" s="84"/>
      <c r="H39" s="84"/>
    </row>
    <row r="40" spans="1:8" x14ac:dyDescent="0.25">
      <c r="A40" s="96" t="s">
        <v>124</v>
      </c>
      <c r="B40" s="97" t="s">
        <v>214</v>
      </c>
      <c r="C40" s="57" t="s">
        <v>83</v>
      </c>
      <c r="D40" s="100" t="s">
        <v>215</v>
      </c>
      <c r="E40" s="101"/>
      <c r="F40" s="101"/>
      <c r="G40" s="84"/>
      <c r="H40" s="84"/>
    </row>
    <row r="41" spans="1:8" x14ac:dyDescent="0.25">
      <c r="A41" s="96" t="s">
        <v>221</v>
      </c>
      <c r="B41" s="97" t="s">
        <v>216</v>
      </c>
      <c r="C41" s="57" t="s">
        <v>83</v>
      </c>
      <c r="D41" s="100" t="s">
        <v>215</v>
      </c>
      <c r="E41" s="101"/>
      <c r="F41" s="101"/>
      <c r="G41" s="84"/>
      <c r="H41" s="84"/>
    </row>
    <row r="42" spans="1:8" x14ac:dyDescent="0.25">
      <c r="A42" s="96" t="s">
        <v>222</v>
      </c>
      <c r="B42" s="97" t="s">
        <v>218</v>
      </c>
      <c r="C42" s="57" t="s">
        <v>83</v>
      </c>
      <c r="D42" s="58" t="s">
        <v>215</v>
      </c>
      <c r="E42" s="98"/>
      <c r="F42" s="98"/>
      <c r="G42" s="84"/>
      <c r="H42" s="84"/>
    </row>
    <row r="43" spans="1:8" x14ac:dyDescent="0.25">
      <c r="A43" s="99">
        <v>2.5</v>
      </c>
      <c r="B43" s="102" t="s">
        <v>174</v>
      </c>
      <c r="C43" s="57"/>
      <c r="D43" s="103"/>
      <c r="E43" s="98"/>
      <c r="F43" s="98"/>
      <c r="G43" s="84">
        <f>SUM(D38:D42)</f>
        <v>2</v>
      </c>
      <c r="H43" s="84"/>
    </row>
    <row r="44" spans="1:8" x14ac:dyDescent="0.25">
      <c r="A44" s="96" t="s">
        <v>127</v>
      </c>
      <c r="B44" s="97" t="s">
        <v>212</v>
      </c>
      <c r="C44" s="57" t="s">
        <v>83</v>
      </c>
      <c r="D44" s="103">
        <v>1</v>
      </c>
      <c r="E44" s="98"/>
      <c r="F44" s="98"/>
      <c r="G44" s="84"/>
      <c r="H44" s="84"/>
    </row>
    <row r="45" spans="1:8" x14ac:dyDescent="0.25">
      <c r="A45" s="96" t="s">
        <v>128</v>
      </c>
      <c r="B45" s="97" t="s">
        <v>213</v>
      </c>
      <c r="C45" s="57" t="s">
        <v>83</v>
      </c>
      <c r="D45" s="103">
        <v>1</v>
      </c>
      <c r="E45" s="98"/>
      <c r="F45" s="98"/>
      <c r="G45" s="84"/>
      <c r="H45" s="84"/>
    </row>
    <row r="46" spans="1:8" x14ac:dyDescent="0.25">
      <c r="A46" s="96" t="s">
        <v>129</v>
      </c>
      <c r="B46" s="97" t="s">
        <v>214</v>
      </c>
      <c r="C46" s="57" t="s">
        <v>83</v>
      </c>
      <c r="D46" s="103" t="s">
        <v>215</v>
      </c>
      <c r="E46" s="98"/>
      <c r="F46" s="98"/>
      <c r="G46" s="84"/>
      <c r="H46" s="84"/>
    </row>
    <row r="47" spans="1:8" x14ac:dyDescent="0.25">
      <c r="A47" s="96" t="s">
        <v>140</v>
      </c>
      <c r="B47" s="97" t="s">
        <v>216</v>
      </c>
      <c r="C47" s="57" t="s">
        <v>83</v>
      </c>
      <c r="D47" s="103" t="s">
        <v>215</v>
      </c>
      <c r="E47" s="98"/>
      <c r="F47" s="98"/>
      <c r="G47" s="84"/>
      <c r="H47" s="84"/>
    </row>
    <row r="48" spans="1:8" x14ac:dyDescent="0.25">
      <c r="A48" s="96" t="s">
        <v>223</v>
      </c>
      <c r="B48" s="97" t="s">
        <v>218</v>
      </c>
      <c r="C48" s="57" t="s">
        <v>83</v>
      </c>
      <c r="D48" s="103" t="s">
        <v>215</v>
      </c>
      <c r="E48" s="98"/>
      <c r="F48" s="98"/>
      <c r="G48" s="104">
        <f>SUM(D44:D48)</f>
        <v>2</v>
      </c>
      <c r="H48" s="84"/>
    </row>
    <row r="49" spans="1:8" ht="34.35" customHeight="1" x14ac:dyDescent="0.25">
      <c r="A49" s="91">
        <v>3</v>
      </c>
      <c r="B49" s="139" t="s">
        <v>286</v>
      </c>
      <c r="C49" s="139"/>
      <c r="D49" s="139"/>
      <c r="E49" s="139"/>
      <c r="F49" s="139"/>
      <c r="G49" s="84"/>
      <c r="H49" s="84"/>
    </row>
    <row r="50" spans="1:8" x14ac:dyDescent="0.25">
      <c r="A50" s="91">
        <v>3.1</v>
      </c>
      <c r="B50" s="59" t="str">
        <f>'Schedule-1'!B7</f>
        <v xml:space="preserve">Tower type 1DL </v>
      </c>
      <c r="C50" s="60"/>
      <c r="D50" s="60"/>
      <c r="E50" s="61"/>
      <c r="F50" s="95"/>
      <c r="G50" s="84"/>
      <c r="H50" s="84"/>
    </row>
    <row r="51" spans="1:8" x14ac:dyDescent="0.25">
      <c r="A51" s="57" t="s">
        <v>224</v>
      </c>
      <c r="B51" s="70" t="str">
        <f>'Schedule-1'!B8</f>
        <v>Tower Type 1DL+9.0 m</v>
      </c>
      <c r="C51" s="62" t="s">
        <v>97</v>
      </c>
      <c r="D51" s="63">
        <v>2</v>
      </c>
      <c r="E51" s="105"/>
      <c r="F51" s="105"/>
      <c r="G51" s="84"/>
      <c r="H51" s="84"/>
    </row>
    <row r="52" spans="1:8" x14ac:dyDescent="0.25">
      <c r="A52" s="91">
        <v>3.2</v>
      </c>
      <c r="B52" s="71" t="str">
        <f>'Schedule-1'!B9</f>
        <v xml:space="preserve">Tower type 1D1 </v>
      </c>
      <c r="C52" s="60"/>
      <c r="D52" s="60"/>
      <c r="E52" s="105"/>
      <c r="F52" s="105"/>
      <c r="G52" s="84">
        <f>SUM(D51:D51)</f>
        <v>2</v>
      </c>
      <c r="H52" s="84"/>
    </row>
    <row r="53" spans="1:8" x14ac:dyDescent="0.25">
      <c r="A53" s="57" t="s">
        <v>251</v>
      </c>
      <c r="B53" s="72" t="str">
        <f>'Schedule-1'!B10</f>
        <v>Tower Type 1D1+15.0 m</v>
      </c>
      <c r="C53" s="62" t="s">
        <v>97</v>
      </c>
      <c r="D53" s="63">
        <v>2</v>
      </c>
      <c r="E53" s="105"/>
      <c r="F53" s="105"/>
      <c r="G53" s="84"/>
      <c r="H53" s="84"/>
    </row>
    <row r="54" spans="1:8" x14ac:dyDescent="0.25">
      <c r="A54" s="91">
        <v>3.3</v>
      </c>
      <c r="B54" s="71" t="str">
        <f>'Schedule-1'!B11</f>
        <v xml:space="preserve">Tower type 1D25 </v>
      </c>
      <c r="C54" s="62"/>
      <c r="D54" s="63"/>
      <c r="E54" s="105"/>
      <c r="F54" s="105"/>
      <c r="G54" s="84">
        <f>SUM(D53:D53)</f>
        <v>2</v>
      </c>
      <c r="H54" s="84"/>
    </row>
    <row r="55" spans="1:8" x14ac:dyDescent="0.25">
      <c r="A55" s="57" t="s">
        <v>253</v>
      </c>
      <c r="B55" s="72" t="str">
        <f>'Schedule-1'!B12</f>
        <v>Tower Type 1D25+9.0 m</v>
      </c>
      <c r="C55" s="62" t="s">
        <v>97</v>
      </c>
      <c r="D55" s="57">
        <v>1</v>
      </c>
      <c r="E55" s="105"/>
      <c r="F55" s="105"/>
      <c r="G55" s="84"/>
      <c r="H55" s="84"/>
    </row>
    <row r="56" spans="1:8" x14ac:dyDescent="0.25">
      <c r="A56" s="91">
        <v>3.4</v>
      </c>
      <c r="B56" s="71" t="str">
        <f>'Schedule-1'!B13</f>
        <v>Tower type 1DT6</v>
      </c>
      <c r="C56" s="62"/>
      <c r="D56" s="57"/>
      <c r="E56" s="105"/>
      <c r="F56" s="105"/>
      <c r="G56" s="84"/>
      <c r="H56" s="84"/>
    </row>
    <row r="57" spans="1:8" x14ac:dyDescent="0.25">
      <c r="A57" s="57" t="s">
        <v>254</v>
      </c>
      <c r="B57" s="73" t="str">
        <f>'Schedule-1'!B14</f>
        <v>Tower Type 1DT6+6.0 m</v>
      </c>
      <c r="C57" s="57" t="s">
        <v>97</v>
      </c>
      <c r="D57" s="57">
        <v>1</v>
      </c>
      <c r="E57" s="105"/>
      <c r="F57" s="105"/>
      <c r="G57" s="84">
        <f>SUM(D55:D56)</f>
        <v>1</v>
      </c>
      <c r="H57" s="84"/>
    </row>
    <row r="58" spans="1:8" ht="13.5" customHeight="1" x14ac:dyDescent="0.25">
      <c r="A58" s="57" t="s">
        <v>252</v>
      </c>
      <c r="B58" s="73" t="str">
        <f>'Schedule-1'!B15</f>
        <v>Tower Type 1DT6+9.0 m</v>
      </c>
      <c r="C58" s="57" t="s">
        <v>97</v>
      </c>
      <c r="D58" s="57">
        <v>1</v>
      </c>
      <c r="E58" s="95"/>
      <c r="F58" s="95"/>
      <c r="G58" s="84"/>
      <c r="H58" s="84"/>
    </row>
    <row r="59" spans="1:8" x14ac:dyDescent="0.25">
      <c r="A59" s="91">
        <v>3.5</v>
      </c>
      <c r="B59" s="71" t="str">
        <f>'Schedule-1'!B16</f>
        <v xml:space="preserve">Tower type 1D9 </v>
      </c>
      <c r="C59" s="57"/>
      <c r="D59" s="57"/>
      <c r="E59" s="95"/>
      <c r="F59" s="95"/>
      <c r="G59" s="84"/>
      <c r="H59" s="84"/>
    </row>
    <row r="60" spans="1:8" x14ac:dyDescent="0.25">
      <c r="A60" s="57" t="s">
        <v>255</v>
      </c>
      <c r="B60" s="73" t="str">
        <f>'Schedule-1'!B17</f>
        <v>Tower Type 1D9+9.0 m</v>
      </c>
      <c r="C60" s="57" t="s">
        <v>97</v>
      </c>
      <c r="D60" s="57">
        <v>2</v>
      </c>
      <c r="E60" s="95"/>
      <c r="F60" s="95"/>
      <c r="G60" s="84"/>
      <c r="H60" s="84"/>
    </row>
    <row r="61" spans="1:8" x14ac:dyDescent="0.25">
      <c r="A61" s="91">
        <v>3.6</v>
      </c>
      <c r="B61" s="71" t="str">
        <f>'Schedule-1'!B18</f>
        <v>Auxiliary Crossarm for tower type 1DT6</v>
      </c>
      <c r="C61" s="57" t="s">
        <v>97</v>
      </c>
      <c r="D61" s="57">
        <v>2</v>
      </c>
      <c r="E61" s="95"/>
      <c r="F61" s="95"/>
      <c r="G61" s="84"/>
      <c r="H61" s="84"/>
    </row>
    <row r="62" spans="1:8" x14ac:dyDescent="0.25">
      <c r="A62" s="91">
        <v>3.7</v>
      </c>
      <c r="B62" s="71" t="s">
        <v>277</v>
      </c>
      <c r="C62" s="57" t="s">
        <v>90</v>
      </c>
      <c r="D62" s="57">
        <v>15</v>
      </c>
      <c r="E62" s="95"/>
      <c r="F62" s="95"/>
      <c r="G62" s="84"/>
      <c r="H62" s="84"/>
    </row>
    <row r="63" spans="1:8" x14ac:dyDescent="0.25">
      <c r="A63" s="91">
        <v>4</v>
      </c>
      <c r="B63" s="106" t="s">
        <v>225</v>
      </c>
      <c r="C63" s="91"/>
      <c r="D63" s="57"/>
      <c r="E63" s="95"/>
      <c r="F63" s="95"/>
      <c r="G63" s="84">
        <f>SUM(D58:D59)</f>
        <v>1</v>
      </c>
      <c r="H63" s="84"/>
    </row>
    <row r="64" spans="1:8" ht="22.35" customHeight="1" x14ac:dyDescent="0.25">
      <c r="A64" s="91">
        <v>4.0999999999999996</v>
      </c>
      <c r="B64" s="139" t="s">
        <v>226</v>
      </c>
      <c r="C64" s="139"/>
      <c r="D64" s="139"/>
      <c r="E64" s="139"/>
      <c r="F64" s="139"/>
      <c r="G64" s="84">
        <f>SUM(G49:G63)</f>
        <v>6</v>
      </c>
      <c r="H64" s="84"/>
    </row>
    <row r="65" spans="1:8" x14ac:dyDescent="0.25">
      <c r="A65" s="57" t="s">
        <v>206</v>
      </c>
      <c r="B65" s="94" t="s">
        <v>227</v>
      </c>
      <c r="C65" s="94" t="s">
        <v>125</v>
      </c>
      <c r="D65" s="57">
        <v>1</v>
      </c>
      <c r="E65" s="95"/>
      <c r="F65" s="95"/>
      <c r="G65" s="84"/>
      <c r="H65" s="84"/>
    </row>
    <row r="66" spans="1:8" x14ac:dyDescent="0.25">
      <c r="A66" s="57" t="s">
        <v>84</v>
      </c>
      <c r="B66" s="94" t="s">
        <v>228</v>
      </c>
      <c r="C66" s="94" t="s">
        <v>125</v>
      </c>
      <c r="D66" s="57">
        <v>1</v>
      </c>
      <c r="E66" s="95"/>
      <c r="F66" s="95"/>
      <c r="G66" s="84"/>
      <c r="H66" s="84">
        <f>G64*4</f>
        <v>24</v>
      </c>
    </row>
    <row r="67" spans="1:8" ht="34.35" customHeight="1" x14ac:dyDescent="0.25">
      <c r="A67" s="91">
        <v>5.2</v>
      </c>
      <c r="B67" s="139" t="s">
        <v>229</v>
      </c>
      <c r="C67" s="139"/>
      <c r="D67" s="139"/>
      <c r="E67" s="139"/>
      <c r="F67" s="139"/>
      <c r="G67" s="84"/>
      <c r="H67" s="84"/>
    </row>
    <row r="68" spans="1:8" x14ac:dyDescent="0.25">
      <c r="A68" s="57" t="s">
        <v>206</v>
      </c>
      <c r="B68" s="94" t="s">
        <v>228</v>
      </c>
      <c r="C68" s="94" t="s">
        <v>125</v>
      </c>
      <c r="D68" s="57">
        <v>1</v>
      </c>
      <c r="E68" s="95"/>
      <c r="F68" s="95"/>
      <c r="G68" s="84"/>
      <c r="H68" s="84"/>
    </row>
    <row r="69" spans="1:8" x14ac:dyDescent="0.25">
      <c r="A69" s="57" t="s">
        <v>84</v>
      </c>
      <c r="B69" s="94" t="s">
        <v>227</v>
      </c>
      <c r="C69" s="94" t="s">
        <v>125</v>
      </c>
      <c r="D69" s="57">
        <v>1</v>
      </c>
      <c r="E69" s="95"/>
      <c r="F69" s="95"/>
      <c r="G69" s="84"/>
      <c r="H69" s="84"/>
    </row>
    <row r="70" spans="1:8" ht="21" customHeight="1" x14ac:dyDescent="0.25">
      <c r="A70" s="57" t="s">
        <v>107</v>
      </c>
      <c r="B70" s="94" t="s">
        <v>126</v>
      </c>
      <c r="C70" s="94" t="s">
        <v>125</v>
      </c>
      <c r="D70" s="58">
        <f>H66</f>
        <v>24</v>
      </c>
      <c r="E70" s="95"/>
      <c r="F70" s="95"/>
      <c r="G70" s="84"/>
      <c r="H70" s="84"/>
    </row>
    <row r="71" spans="1:8" ht="22.5" customHeight="1" x14ac:dyDescent="0.25">
      <c r="A71" s="107">
        <v>6</v>
      </c>
      <c r="B71" s="140" t="s">
        <v>230</v>
      </c>
      <c r="C71" s="141"/>
      <c r="D71" s="141"/>
      <c r="E71" s="141"/>
      <c r="F71" s="108"/>
      <c r="G71" s="84"/>
      <c r="H71" s="84"/>
    </row>
    <row r="72" spans="1:8" ht="62.25" customHeight="1" x14ac:dyDescent="0.25">
      <c r="A72" s="57">
        <v>6.1</v>
      </c>
      <c r="B72" s="94" t="s">
        <v>256</v>
      </c>
      <c r="C72" s="57" t="s">
        <v>231</v>
      </c>
      <c r="D72" s="57">
        <v>3</v>
      </c>
      <c r="E72" s="95"/>
      <c r="F72" s="95"/>
      <c r="G72" s="84"/>
      <c r="H72" s="84"/>
    </row>
    <row r="73" spans="1:8" ht="50.45" customHeight="1" x14ac:dyDescent="0.25">
      <c r="A73" s="57">
        <v>6.2</v>
      </c>
      <c r="B73" s="94" t="s">
        <v>257</v>
      </c>
      <c r="C73" s="57" t="s">
        <v>231</v>
      </c>
      <c r="D73" s="57">
        <f>D72</f>
        <v>3</v>
      </c>
      <c r="E73" s="95"/>
      <c r="F73" s="95"/>
      <c r="G73" s="84"/>
      <c r="H73" s="84"/>
    </row>
    <row r="74" spans="1:8" x14ac:dyDescent="0.25">
      <c r="A74" s="91">
        <v>7</v>
      </c>
      <c r="B74" s="93" t="s">
        <v>7</v>
      </c>
      <c r="C74" s="93"/>
      <c r="D74" s="91"/>
      <c r="E74" s="92"/>
      <c r="F74" s="95"/>
      <c r="G74" s="84"/>
      <c r="H74" s="84"/>
    </row>
    <row r="75" spans="1:8" ht="25.35" customHeight="1" x14ac:dyDescent="0.25">
      <c r="A75" s="57">
        <v>7.1</v>
      </c>
      <c r="B75" s="94" t="s">
        <v>38</v>
      </c>
      <c r="C75" s="57" t="s">
        <v>232</v>
      </c>
      <c r="D75" s="57">
        <v>1</v>
      </c>
      <c r="E75" s="95"/>
      <c r="F75" s="95"/>
      <c r="G75" s="84"/>
      <c r="H75" s="84"/>
    </row>
    <row r="76" spans="1:8" x14ac:dyDescent="0.25">
      <c r="A76" s="91">
        <v>8</v>
      </c>
      <c r="B76" s="93" t="s">
        <v>9</v>
      </c>
      <c r="C76" s="93"/>
      <c r="D76" s="91"/>
      <c r="E76" s="109"/>
      <c r="F76" s="95"/>
      <c r="G76" s="84"/>
      <c r="H76" s="84"/>
    </row>
    <row r="77" spans="1:8" ht="24" x14ac:dyDescent="0.25">
      <c r="A77" s="57">
        <v>8.1</v>
      </c>
      <c r="B77" s="94" t="s">
        <v>233</v>
      </c>
      <c r="C77" s="94" t="s">
        <v>232</v>
      </c>
      <c r="D77" s="57">
        <v>1</v>
      </c>
      <c r="E77" s="92"/>
      <c r="F77" s="95"/>
      <c r="G77" s="84"/>
      <c r="H77" s="84"/>
    </row>
    <row r="78" spans="1:8" ht="24" x14ac:dyDescent="0.25">
      <c r="A78" s="57">
        <v>8.1999999999999993</v>
      </c>
      <c r="B78" s="94" t="s">
        <v>57</v>
      </c>
      <c r="C78" s="94" t="s">
        <v>232</v>
      </c>
      <c r="D78" s="57">
        <v>1</v>
      </c>
      <c r="E78" s="95"/>
      <c r="F78" s="95"/>
      <c r="G78" s="84"/>
      <c r="H78" s="84"/>
    </row>
    <row r="79" spans="1:8" ht="24" x14ac:dyDescent="0.25">
      <c r="A79" s="57">
        <v>8.3000000000000007</v>
      </c>
      <c r="B79" s="94" t="s">
        <v>58</v>
      </c>
      <c r="C79" s="94" t="s">
        <v>232</v>
      </c>
      <c r="D79" s="57">
        <v>1</v>
      </c>
      <c r="E79" s="95"/>
      <c r="F79" s="95"/>
      <c r="G79" s="84"/>
      <c r="H79" s="84"/>
    </row>
    <row r="80" spans="1:8" ht="24" x14ac:dyDescent="0.25">
      <c r="A80" s="57">
        <v>8.4</v>
      </c>
      <c r="B80" s="94" t="s">
        <v>234</v>
      </c>
      <c r="C80" s="94" t="s">
        <v>232</v>
      </c>
      <c r="D80" s="57">
        <v>1</v>
      </c>
      <c r="E80" s="95"/>
      <c r="F80" s="95"/>
      <c r="G80" s="84"/>
      <c r="H80" s="84"/>
    </row>
    <row r="81" spans="1:8" x14ac:dyDescent="0.25">
      <c r="A81" s="57">
        <v>8.5</v>
      </c>
      <c r="B81" s="94" t="s">
        <v>235</v>
      </c>
      <c r="C81" s="94" t="s">
        <v>102</v>
      </c>
      <c r="D81" s="57">
        <v>2</v>
      </c>
      <c r="E81" s="95"/>
      <c r="F81" s="95"/>
      <c r="G81" s="84"/>
      <c r="H81" s="84"/>
    </row>
    <row r="82" spans="1:8" ht="21" customHeight="1" x14ac:dyDescent="0.25">
      <c r="A82" s="57">
        <v>8.6</v>
      </c>
      <c r="B82" s="94" t="s">
        <v>236</v>
      </c>
      <c r="C82" s="94" t="s">
        <v>237</v>
      </c>
      <c r="D82" s="57">
        <v>2</v>
      </c>
      <c r="E82" s="95"/>
      <c r="F82" s="95"/>
      <c r="G82" s="84"/>
      <c r="H82" s="84"/>
    </row>
    <row r="83" spans="1:8" ht="18" customHeight="1" x14ac:dyDescent="0.25">
      <c r="A83" s="57">
        <v>8.6999999999999993</v>
      </c>
      <c r="B83" s="94" t="s">
        <v>238</v>
      </c>
      <c r="C83" s="94"/>
      <c r="D83" s="57"/>
      <c r="E83" s="95"/>
      <c r="F83" s="95"/>
      <c r="G83" s="84"/>
      <c r="H83" s="84"/>
    </row>
    <row r="84" spans="1:8" x14ac:dyDescent="0.25">
      <c r="A84" s="57" t="s">
        <v>206</v>
      </c>
      <c r="B84" s="94" t="s">
        <v>131</v>
      </c>
      <c r="C84" s="57" t="s">
        <v>239</v>
      </c>
      <c r="D84" s="57">
        <v>50</v>
      </c>
      <c r="E84" s="95"/>
      <c r="F84" s="95"/>
      <c r="G84" s="84"/>
      <c r="H84" s="84"/>
    </row>
    <row r="85" spans="1:8" x14ac:dyDescent="0.25">
      <c r="A85" s="57" t="s">
        <v>84</v>
      </c>
      <c r="B85" s="94" t="s">
        <v>132</v>
      </c>
      <c r="C85" s="57" t="s">
        <v>239</v>
      </c>
      <c r="D85" s="57">
        <v>50</v>
      </c>
      <c r="E85" s="95"/>
      <c r="F85" s="95"/>
      <c r="G85" s="84"/>
      <c r="H85" s="84"/>
    </row>
    <row r="86" spans="1:8" x14ac:dyDescent="0.25">
      <c r="A86" s="57" t="s">
        <v>107</v>
      </c>
      <c r="B86" s="94" t="s">
        <v>133</v>
      </c>
      <c r="C86" s="57" t="s">
        <v>134</v>
      </c>
      <c r="D86" s="57">
        <v>200</v>
      </c>
      <c r="E86" s="95"/>
      <c r="F86" s="95"/>
      <c r="G86" s="84"/>
      <c r="H86" s="84"/>
    </row>
    <row r="87" spans="1:8" x14ac:dyDescent="0.25">
      <c r="A87" s="57" t="s">
        <v>240</v>
      </c>
      <c r="B87" s="94" t="s">
        <v>241</v>
      </c>
      <c r="C87" s="57" t="s">
        <v>239</v>
      </c>
      <c r="D87" s="57">
        <v>25</v>
      </c>
      <c r="E87" s="95"/>
      <c r="F87" s="95"/>
      <c r="G87" s="84"/>
      <c r="H87" s="84"/>
    </row>
    <row r="88" spans="1:8" x14ac:dyDescent="0.25">
      <c r="A88" s="57" t="s">
        <v>242</v>
      </c>
      <c r="B88" s="94" t="s">
        <v>135</v>
      </c>
      <c r="C88" s="57" t="s">
        <v>136</v>
      </c>
      <c r="D88" s="57">
        <v>50</v>
      </c>
      <c r="E88" s="95"/>
      <c r="F88" s="95"/>
      <c r="G88" s="84"/>
      <c r="H88" s="84"/>
    </row>
    <row r="89" spans="1:8" x14ac:dyDescent="0.25">
      <c r="A89" s="57" t="s">
        <v>243</v>
      </c>
      <c r="B89" s="94" t="s">
        <v>137</v>
      </c>
      <c r="C89" s="57" t="s">
        <v>136</v>
      </c>
      <c r="D89" s="57">
        <v>50</v>
      </c>
      <c r="E89" s="95"/>
      <c r="F89" s="95"/>
      <c r="G89" s="84"/>
      <c r="H89" s="84"/>
    </row>
    <row r="90" spans="1:8" x14ac:dyDescent="0.25">
      <c r="A90" s="57" t="s">
        <v>244</v>
      </c>
      <c r="B90" s="94" t="s">
        <v>138</v>
      </c>
      <c r="C90" s="57" t="s">
        <v>136</v>
      </c>
      <c r="D90" s="57">
        <v>50</v>
      </c>
      <c r="E90" s="95"/>
      <c r="F90" s="95"/>
      <c r="G90" s="84"/>
      <c r="H90" s="84"/>
    </row>
    <row r="91" spans="1:8" x14ac:dyDescent="0.25">
      <c r="A91" s="57" t="s">
        <v>245</v>
      </c>
      <c r="B91" s="94" t="s">
        <v>139</v>
      </c>
      <c r="C91" s="57" t="s">
        <v>239</v>
      </c>
      <c r="D91" s="57">
        <v>50</v>
      </c>
      <c r="E91" s="95"/>
      <c r="F91" s="95"/>
      <c r="G91" s="84"/>
      <c r="H91" s="84"/>
    </row>
    <row r="92" spans="1:8" x14ac:dyDescent="0.25">
      <c r="A92" s="84"/>
      <c r="B92" s="84"/>
      <c r="C92" s="84"/>
      <c r="D92" s="110"/>
      <c r="E92" s="109"/>
      <c r="F92" s="66" t="s">
        <v>246</v>
      </c>
      <c r="G92" s="84"/>
      <c r="H92" s="84"/>
    </row>
    <row r="93" spans="1:8" x14ac:dyDescent="0.25">
      <c r="F93" s="67"/>
    </row>
    <row r="94" spans="1:8" x14ac:dyDescent="0.25">
      <c r="F94" s="66" t="s">
        <v>247</v>
      </c>
    </row>
    <row r="95" spans="1:8" ht="15.75" thickBot="1" x14ac:dyDescent="0.3">
      <c r="F95" s="68"/>
    </row>
    <row r="96" spans="1:8" x14ac:dyDescent="0.25">
      <c r="A96" s="136" t="s">
        <v>248</v>
      </c>
      <c r="B96" s="136"/>
      <c r="C96" s="136"/>
      <c r="D96" s="136"/>
      <c r="E96" s="136"/>
      <c r="F96" s="136"/>
    </row>
    <row r="97" spans="1:6" x14ac:dyDescent="0.25">
      <c r="A97" s="137" t="s">
        <v>249</v>
      </c>
      <c r="B97" s="137"/>
      <c r="C97" s="137"/>
      <c r="D97" s="137"/>
      <c r="E97" s="137"/>
      <c r="F97" s="137"/>
    </row>
  </sheetData>
  <mergeCells count="29">
    <mergeCell ref="A1:G2"/>
    <mergeCell ref="B3:F3"/>
    <mergeCell ref="A4:A6"/>
    <mergeCell ref="B4:B6"/>
    <mergeCell ref="C4:C6"/>
    <mergeCell ref="D4:D6"/>
    <mergeCell ref="E4:E5"/>
    <mergeCell ref="F4:F5"/>
    <mergeCell ref="B31:F31"/>
    <mergeCell ref="A8:F8"/>
    <mergeCell ref="B9:E9"/>
    <mergeCell ref="B10:E10"/>
    <mergeCell ref="A11:A12"/>
    <mergeCell ref="B11:B12"/>
    <mergeCell ref="C11:C12"/>
    <mergeCell ref="D11:D12"/>
    <mergeCell ref="E11:E12"/>
    <mergeCell ref="F11:F12"/>
    <mergeCell ref="B13:E13"/>
    <mergeCell ref="B18:F18"/>
    <mergeCell ref="B19:E19"/>
    <mergeCell ref="B25:F25"/>
    <mergeCell ref="A96:F96"/>
    <mergeCell ref="A97:F97"/>
    <mergeCell ref="B37:F37"/>
    <mergeCell ref="B49:F49"/>
    <mergeCell ref="B64:F64"/>
    <mergeCell ref="B67:F67"/>
    <mergeCell ref="B71:E71"/>
  </mergeCells>
  <printOptions horizontalCentered="1"/>
  <pageMargins left="0.7" right="0.5" top="1" bottom="0.5" header="0.7" footer="0.3"/>
  <pageSetup paperSize="9" scale="75" fitToHeight="0" orientation="landscape" r:id="rId1"/>
  <headerFooter>
    <oddFooter xml:space="preserve">&amp;C&amp;"Calibri,Regular"&amp;K0000004H-&amp;P </oddFooter>
  </headerFooter>
  <rowBreaks count="3" manualBreakCount="3">
    <brk id="33" max="5" man="1"/>
    <brk id="60" max="5" man="1"/>
    <brk id="77"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A127" sqref="A127:XFD127"/>
    </sheetView>
  </sheetViews>
  <sheetFormatPr defaultColWidth="11.42578125" defaultRowHeight="12.75" x14ac:dyDescent="0.2"/>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Schedule-1</vt:lpstr>
      <vt:lpstr>Schedule-2</vt:lpstr>
      <vt:lpstr>Schedule-3</vt:lpstr>
      <vt:lpstr>Schedule No. 4</vt:lpstr>
      <vt:lpstr>Tabelle1</vt:lpstr>
      <vt:lpstr>'Schedule No. 4'!Print_Area</vt:lpstr>
      <vt:lpstr>'Schedule-1'!Print_Area</vt:lpstr>
      <vt:lpstr>'Schedule-2'!Print_Area</vt:lpstr>
      <vt:lpstr>'Schedule No. 4'!Print_Titles</vt:lpstr>
      <vt:lpstr>'Schedule-1'!Print_Titles</vt:lpstr>
      <vt:lpstr>'Schedule-2'!Print_Titles</vt:lpstr>
      <vt:lpstr>'Schedule-3'!Print_Titles</vt:lpstr>
    </vt:vector>
  </TitlesOfParts>
  <Company>intec GmbH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Dragomir, Adrian;Gheorghita, Georgel</dc:creator>
  <cp:lastModifiedBy>PGCB</cp:lastModifiedBy>
  <cp:lastPrinted>2022-01-26T06:53:42Z</cp:lastPrinted>
  <dcterms:created xsi:type="dcterms:W3CDTF">2006-02-08T14:02:23Z</dcterms:created>
  <dcterms:modified xsi:type="dcterms:W3CDTF">2022-01-26T06:59:10Z</dcterms:modified>
</cp:coreProperties>
</file>